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entraladm\Okonomi\Økonomiplaner\ØP 2021-2024\"/>
    </mc:Choice>
  </mc:AlternateContent>
  <xr:revisionPtr revIDLastSave="0" documentId="8_{6E6E7E75-AAA3-4CB1-AC81-26F91628E241}" xr6:coauthVersionLast="45" xr6:coauthVersionMax="45" xr10:uidLastSave="{00000000-0000-0000-0000-000000000000}"/>
  <bookViews>
    <workbookView xWindow="3360" yWindow="6330" windowWidth="3195" windowHeight="9630" activeTab="3" xr2:uid="{D954D1EC-8632-4AA3-8B8D-881C8D05585D}"/>
  </bookViews>
  <sheets>
    <sheet name="Driftsramme tjenesteproduksjon" sheetId="1" r:id="rId1"/>
    <sheet name="Fordeling driftsramme" sheetId="2" r:id="rId2"/>
    <sheet name="Driftsbudsjett endringer" sheetId="3" r:id="rId3"/>
    <sheet name="Spesifiserte behov og rammered." sheetId="4" r:id="rId4"/>
    <sheet name="Investeringsplan" sheetId="5" r:id="rId5"/>
    <sheet name="Sentrale skjemae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E63" i="1" s="1"/>
  <c r="B61" i="1"/>
  <c r="C61" i="1"/>
  <c r="D61" i="1"/>
  <c r="E61" i="1"/>
  <c r="F61" i="1"/>
  <c r="B60" i="1"/>
  <c r="B62" i="1" s="1"/>
  <c r="E60" i="1"/>
  <c r="F60" i="1"/>
  <c r="F62" i="1" s="1"/>
  <c r="F63" i="1" s="1"/>
  <c r="D60" i="1"/>
  <c r="D62" i="1" s="1"/>
  <c r="D63" i="1" s="1"/>
  <c r="C60" i="1"/>
  <c r="C62" i="1" s="1"/>
  <c r="B102" i="2"/>
  <c r="B101" i="2"/>
  <c r="D99" i="2"/>
  <c r="F97" i="2"/>
  <c r="C96" i="2"/>
  <c r="F91" i="2"/>
  <c r="F103" i="2" s="1"/>
  <c r="E91" i="2"/>
  <c r="E103" i="2" s="1"/>
  <c r="D91" i="2"/>
  <c r="D103" i="2" s="1"/>
  <c r="B91" i="2"/>
  <c r="B103" i="2" s="1"/>
  <c r="C88" i="2"/>
  <c r="C91" i="2" s="1"/>
  <c r="C102" i="2"/>
  <c r="F54" i="2"/>
  <c r="F100" i="2" s="1"/>
  <c r="E54" i="2"/>
  <c r="E100" i="2" s="1"/>
  <c r="D54" i="2"/>
  <c r="D100" i="2" s="1"/>
  <c r="C54" i="2"/>
  <c r="C100" i="2" s="1"/>
  <c r="B54" i="2"/>
  <c r="B100" i="2" s="1"/>
  <c r="F42" i="2"/>
  <c r="F99" i="2" s="1"/>
  <c r="E42" i="2"/>
  <c r="E99" i="2" s="1"/>
  <c r="D42" i="2"/>
  <c r="C42" i="2"/>
  <c r="C99" i="2" s="1"/>
  <c r="B42" i="2"/>
  <c r="B99" i="2" s="1"/>
  <c r="F30" i="2"/>
  <c r="F98" i="2" s="1"/>
  <c r="E30" i="2"/>
  <c r="E98" i="2" s="1"/>
  <c r="D30" i="2"/>
  <c r="D98" i="2" s="1"/>
  <c r="C30" i="2"/>
  <c r="C98" i="2" s="1"/>
  <c r="B30" i="2"/>
  <c r="B98" i="2" s="1"/>
  <c r="F22" i="2"/>
  <c r="E22" i="2"/>
  <c r="E97" i="2" s="1"/>
  <c r="D22" i="2"/>
  <c r="D97" i="2" s="1"/>
  <c r="C22" i="2"/>
  <c r="C97" i="2" s="1"/>
  <c r="B22" i="2"/>
  <c r="B97" i="2" s="1"/>
  <c r="F11" i="2"/>
  <c r="F96" i="2" s="1"/>
  <c r="E11" i="2"/>
  <c r="E96" i="2" s="1"/>
  <c r="D11" i="2"/>
  <c r="D96" i="2" s="1"/>
  <c r="C11" i="2"/>
  <c r="B11" i="2"/>
  <c r="B96" i="2" s="1"/>
  <c r="C101" i="2" l="1"/>
  <c r="B104" i="2"/>
  <c r="C103" i="2"/>
  <c r="C104" i="2" l="1"/>
  <c r="C105" i="2" s="1"/>
  <c r="D102" i="2"/>
  <c r="F102" i="2"/>
  <c r="E102" i="2"/>
  <c r="D101" i="2" l="1"/>
  <c r="D104" i="2" s="1"/>
  <c r="D105" i="2" s="1"/>
  <c r="F101" i="2" l="1"/>
  <c r="F104" i="2" s="1"/>
  <c r="F105" i="2" s="1"/>
  <c r="E101" i="2"/>
  <c r="E104" i="2" s="1"/>
  <c r="E105" i="2" s="1"/>
</calcChain>
</file>

<file path=xl/sharedStrings.xml><?xml version="1.0" encoding="utf-8"?>
<sst xmlns="http://schemas.openxmlformats.org/spreadsheetml/2006/main" count="1050" uniqueCount="463">
  <si>
    <t>Administrasjon</t>
  </si>
  <si>
    <t>Driftsrammer</t>
  </si>
  <si>
    <t>Budsjett 2020</t>
  </si>
  <si>
    <t>Budsjett 2021</t>
  </si>
  <si>
    <t>Budsjett 2022</t>
  </si>
  <si>
    <t>Budsjett 2023</t>
  </si>
  <si>
    <t>Budsjett 2024</t>
  </si>
  <si>
    <t>Sum utgifter</t>
  </si>
  <si>
    <t>Sum inntekter</t>
  </si>
  <si>
    <t>Netto driftsramme</t>
  </si>
  <si>
    <t>Rammeendring</t>
  </si>
  <si>
    <t>Økonomi og finans</t>
  </si>
  <si>
    <t>Næring og utvikling</t>
  </si>
  <si>
    <t>Oppvekst og kultur</t>
  </si>
  <si>
    <t>Helse og omsorg</t>
  </si>
  <si>
    <t>Utbygging og eiendom</t>
  </si>
  <si>
    <t>Teknisk</t>
  </si>
  <si>
    <t>Avdelingene</t>
  </si>
  <si>
    <t>Kommunes fellesområde</t>
  </si>
  <si>
    <t>Fordeling nettoramme</t>
  </si>
  <si>
    <t>AA Felles</t>
  </si>
  <si>
    <t>Kommuneadvokat</t>
  </si>
  <si>
    <t>Digitalisering og IKT</t>
  </si>
  <si>
    <t>HR</t>
  </si>
  <si>
    <t>Lærlinger</t>
  </si>
  <si>
    <t>Kommunikasjon</t>
  </si>
  <si>
    <t>Politisk sekretariat</t>
  </si>
  <si>
    <t>Sum</t>
  </si>
  <si>
    <t>Tall i 1000</t>
  </si>
  <si>
    <t>Rådmann</t>
  </si>
  <si>
    <t>Økonomi</t>
  </si>
  <si>
    <t>Regnskap</t>
  </si>
  <si>
    <t>Kemner</t>
  </si>
  <si>
    <t>Innkjøp</t>
  </si>
  <si>
    <t>Analyse</t>
  </si>
  <si>
    <t>Stab felles</t>
  </si>
  <si>
    <t>Plan og samfunn</t>
  </si>
  <si>
    <t>Næring, utvikling og landbruk</t>
  </si>
  <si>
    <t>OK felles</t>
  </si>
  <si>
    <t>Grunnskole</t>
  </si>
  <si>
    <t>Barnehage</t>
  </si>
  <si>
    <t>Barne og familie</t>
  </si>
  <si>
    <t>Kultur</t>
  </si>
  <si>
    <t>Flyktning</t>
  </si>
  <si>
    <t>Barnevern</t>
  </si>
  <si>
    <t>HO Øvrig</t>
  </si>
  <si>
    <t>Institusjoner</t>
  </si>
  <si>
    <t>Hjemmetjenesten</t>
  </si>
  <si>
    <t>Miljøtjenesten</t>
  </si>
  <si>
    <t>Tildeling</t>
  </si>
  <si>
    <t>Helse</t>
  </si>
  <si>
    <t>NAV</t>
  </si>
  <si>
    <t>Adm og støtte</t>
  </si>
  <si>
    <t>FDVU og renhold</t>
  </si>
  <si>
    <t>Utbygging*</t>
  </si>
  <si>
    <t>UE Øvrig</t>
  </si>
  <si>
    <t>Felles TA</t>
  </si>
  <si>
    <t>Sivilforsvaret</t>
  </si>
  <si>
    <t>Byteknikk</t>
  </si>
  <si>
    <t>Vann og Avløp*</t>
  </si>
  <si>
    <t>Skatt- og rammetilskudd</t>
  </si>
  <si>
    <t>Finansforvaltning</t>
  </si>
  <si>
    <t>Felles tiltak</t>
  </si>
  <si>
    <t>Kontingenter og system drift</t>
  </si>
  <si>
    <t>Avskrivninger</t>
  </si>
  <si>
    <t>OPS</t>
  </si>
  <si>
    <t>KF</t>
  </si>
  <si>
    <t>IKS</t>
  </si>
  <si>
    <t>Pensjon</t>
  </si>
  <si>
    <t>Konsesjonskraft</t>
  </si>
  <si>
    <t>Eksterne avtaler</t>
  </si>
  <si>
    <t xml:space="preserve">Tall i 1000
</t>
  </si>
  <si>
    <t>OK</t>
  </si>
  <si>
    <t>HO</t>
  </si>
  <si>
    <t>Kommunens fellesområde</t>
  </si>
  <si>
    <t>Grunn og eiendomsutvikling</t>
  </si>
  <si>
    <t>Bygg og Miljø</t>
  </si>
  <si>
    <t>Byutvikling</t>
  </si>
  <si>
    <t>Driftsbudsjett endringer</t>
  </si>
  <si>
    <t>Konsekvensjustering</t>
  </si>
  <si>
    <t>Lønns- og pensjonsendring</t>
  </si>
  <si>
    <t>Prisjustering inntekter/utgifter</t>
  </si>
  <si>
    <t>Øvrig endring</t>
  </si>
  <si>
    <t>Sum konsekvensjustering</t>
  </si>
  <si>
    <t>Tiltak</t>
  </si>
  <si>
    <t>Vedtatte endringer</t>
  </si>
  <si>
    <t>Nye behov</t>
  </si>
  <si>
    <t>Rammereduksjon</t>
  </si>
  <si>
    <t>Sum tiltak</t>
  </si>
  <si>
    <t>Tjenesteområdene</t>
  </si>
  <si>
    <t>Driftsbudsjett tiltak</t>
  </si>
  <si>
    <t>OU stilling</t>
  </si>
  <si>
    <t>IKT anbudet</t>
  </si>
  <si>
    <t>Budtjenesten</t>
  </si>
  <si>
    <t>Sum nye behov</t>
  </si>
  <si>
    <t>Nedtrekk stilling AA</t>
  </si>
  <si>
    <t>Nedtrekk funksjon frikjøp tillitsvalgte, HVO og husleie,</t>
  </si>
  <si>
    <t>Prosjektfinansiering IKT stilling</t>
  </si>
  <si>
    <t>Økt inntekt IKT-tjenester</t>
  </si>
  <si>
    <t>Økt inntekt tjenesteavtaler</t>
  </si>
  <si>
    <t>Redusert sambandsleie</t>
  </si>
  <si>
    <t>Revidering erkjentlighetsordningen</t>
  </si>
  <si>
    <t>Sum rammereduksjoner</t>
  </si>
  <si>
    <t>Inntekter salg av tjenester kemneren</t>
  </si>
  <si>
    <t>Kemnerkontoret, korrigering statlig trekk</t>
  </si>
  <si>
    <t xml:space="preserve">Ny inkassolov, redusert inntekter </t>
  </si>
  <si>
    <t>Nedleggelse av Analysekontoret</t>
  </si>
  <si>
    <t>Redusert regnskap med 2 stillinger</t>
  </si>
  <si>
    <t>Grønn luftfart</t>
  </si>
  <si>
    <t>Samlok II</t>
  </si>
  <si>
    <t>Avgang 2 stillinger</t>
  </si>
  <si>
    <t>Naturlig avgang stillinger</t>
  </si>
  <si>
    <t>Reversert innsparingskrav husleie Parkveien, Vestbyen barnehage</t>
  </si>
  <si>
    <t xml:space="preserve">                    -  </t>
  </si>
  <si>
    <t>Bratten, ny pedagogstilling iht. PS 28/20</t>
  </si>
  <si>
    <t>Alberthaugen, ny pedagogstilling iht. PS 28/20</t>
  </si>
  <si>
    <t>Foreldrebetaling SFO, oppjustert til gjennomsnittlig nivå KG13</t>
  </si>
  <si>
    <t>Rådgivende pedagoger i grunnskolen</t>
  </si>
  <si>
    <t>Bodø Naturskole - naturskoledelen</t>
  </si>
  <si>
    <t>Organisering på grunnskolekontoret</t>
  </si>
  <si>
    <t>Tilpasning svømmeundervisning</t>
  </si>
  <si>
    <t>Newton</t>
  </si>
  <si>
    <t>Kulturskolen</t>
  </si>
  <si>
    <t xml:space="preserve">Mottakstilbud for elever </t>
  </si>
  <si>
    <t xml:space="preserve">Skolemat </t>
  </si>
  <si>
    <t>Utredning, endret skolestruktur</t>
  </si>
  <si>
    <t>Personalkostnader grunnskole</t>
  </si>
  <si>
    <t>Særtilskudd Studentbarnehagen</t>
  </si>
  <si>
    <t>Drift av kommunale idrettsanlegg</t>
  </si>
  <si>
    <t>Økte leiepriser i idrettsanlegg</t>
  </si>
  <si>
    <t>Reduksjon søkbare prosjektmidler</t>
  </si>
  <si>
    <t>Fritidskortet, justert innføring</t>
  </si>
  <si>
    <t>Busstilbud, Bratten</t>
  </si>
  <si>
    <t>Gjennomgang faste avtaler - Kultur</t>
  </si>
  <si>
    <t>Driftsfordel "Svømmehallen"</t>
  </si>
  <si>
    <t>Gjennomgang faste avtaler - Idrett</t>
  </si>
  <si>
    <t>Reduksjon bokbudsjett, biblioteket</t>
  </si>
  <si>
    <t>Justert åpningstid biblioteket</t>
  </si>
  <si>
    <t>Personalkostnader kultur</t>
  </si>
  <si>
    <t>Psykiske helserådgivere</t>
  </si>
  <si>
    <t>IP-koordinatorer</t>
  </si>
  <si>
    <t>Innsatsteamet</t>
  </si>
  <si>
    <t>Utekontakten</t>
  </si>
  <si>
    <t>Familiesentermodellen/Åpen barnehage</t>
  </si>
  <si>
    <t>Effektivisering av barne- og familieenheten</t>
  </si>
  <si>
    <t>Endring i struktur; spesialpedagogisk hjelp og spesialundervisning</t>
  </si>
  <si>
    <t>Generell tilpasning av kostnadsnivå, Barnevernet</t>
  </si>
  <si>
    <t>Rest effektivisering</t>
  </si>
  <si>
    <t>Nye lokaler legevakt, økt husleie</t>
  </si>
  <si>
    <t>Ny bruker tilknyttet Villa Vinkel - økt personell</t>
  </si>
  <si>
    <t>Ny bruker Trollmyra - økt personell</t>
  </si>
  <si>
    <t>Gamle riksvei 18 - styrke bemanning og på sikt etablere omsorg+</t>
  </si>
  <si>
    <t>Driftskonsekvens investering: Småhus</t>
  </si>
  <si>
    <t>Nytt innslagspunkt ressurskrevende brukere</t>
  </si>
  <si>
    <t>Smittevernutstyr</t>
  </si>
  <si>
    <t>Institusjon - samle alle korttidsplasser på Sølvsuper</t>
  </si>
  <si>
    <t>Rehabiliteringstjenesten - Innføre egenbetaling for fysioterapitjenester</t>
  </si>
  <si>
    <t>Rehabiliteringstjenesten - Justering Seniorhelse</t>
  </si>
  <si>
    <t xml:space="preserve">Rehabiliteringstjenesten - Justering fysioterapitjenester  </t>
  </si>
  <si>
    <t>Rehabiliteringstjenesten - Justering årsverk/pleiefaktor Hverdagsrehabilitering</t>
  </si>
  <si>
    <t>Institusjon - tilpasning  rehab. avdelingen til Kostra, 5 plasser</t>
  </si>
  <si>
    <t>Institusjon - Tilpasse frivillighetskoordinatorer</t>
  </si>
  <si>
    <t>Helse og omsorg - Samdrift Lillebølgen og Sølvsuper</t>
  </si>
  <si>
    <t>Institusjon - Endre 10 plasser til omsorg+ Furumoen sykehjem</t>
  </si>
  <si>
    <t>Institusjon - Endring drift én etasje Vollsletta sykehjem (12 plasser)</t>
  </si>
  <si>
    <t>Hjemmetjenesten - Effektivisering ABF</t>
  </si>
  <si>
    <t>Hjemmetjenesten - Justering årsverk/pleiefaktor Sørgjerdet</t>
  </si>
  <si>
    <t>Miljøtjenesten - Justering årsverk/pleiefaktor Rønvikveien</t>
  </si>
  <si>
    <t>Miljøtjenesten - Sambruk av personell Vollsletta 10</t>
  </si>
  <si>
    <t>Oppfølgingstjenesten - Justering bemanning</t>
  </si>
  <si>
    <t>Miljøtjenesten - Justering bemanning</t>
  </si>
  <si>
    <t>Nytt ambulerende lavterskeltilbud - ikke iverksettelse</t>
  </si>
  <si>
    <t>Oppfølgingstjenesten - Justering årsverk/pleiefaktor Vebjørn Tandbergs vei 14</t>
  </si>
  <si>
    <t>Miljøtjenesten - ytterligere justering bemanning</t>
  </si>
  <si>
    <t>Helse og omsorg - Innføring delvis egenbetalinger</t>
  </si>
  <si>
    <t>NAV - Generell rammejustering</t>
  </si>
  <si>
    <t>ForUT - Reduksjon ramme driftskonsekvens av investeringer</t>
  </si>
  <si>
    <t>Boligforvaltning - justering drift</t>
  </si>
  <si>
    <t>Generelt nedtrekk</t>
  </si>
  <si>
    <t>Offentlige toaletter</t>
  </si>
  <si>
    <t>Gatevarme Rådhuset og K99</t>
  </si>
  <si>
    <t>Bodøsjøen skole - modulbygg</t>
  </si>
  <si>
    <t>Aktivitetspark Kvartal 99</t>
  </si>
  <si>
    <t>Forsikringer</t>
  </si>
  <si>
    <t>Inntektsbortfall</t>
  </si>
  <si>
    <t>Naturlig avgang / vakante stillinger</t>
  </si>
  <si>
    <t>Flytting av bassengaktivitet</t>
  </si>
  <si>
    <t>Uteområder</t>
  </si>
  <si>
    <t>Redusert renholdsfrekvens</t>
  </si>
  <si>
    <t>Redusert vakt-ordning HO-bygg</t>
  </si>
  <si>
    <t>Arealeffektivisering ved tjenestebygg</t>
  </si>
  <si>
    <t>ENØK-besparelser</t>
  </si>
  <si>
    <t>Inntektsøkning K99</t>
  </si>
  <si>
    <t>Periodisk vedlikehold</t>
  </si>
  <si>
    <t xml:space="preserve">Teknisk </t>
  </si>
  <si>
    <t>Uforutsett akutt forurensing</t>
  </si>
  <si>
    <t>Aktivitetspark K99</t>
  </si>
  <si>
    <t>Tapt parkeringsareal</t>
  </si>
  <si>
    <t>Overtakelse av nytt veiareal 2020</t>
  </si>
  <si>
    <t>Prosjektmidler kulturhavna</t>
  </si>
  <si>
    <t>Gatelys Rv80</t>
  </si>
  <si>
    <t>MS Helligvær</t>
  </si>
  <si>
    <t>Økt veivedlikehold</t>
  </si>
  <si>
    <t>Vinterbelysning</t>
  </si>
  <si>
    <t>Sommerblomster</t>
  </si>
  <si>
    <t>Parker</t>
  </si>
  <si>
    <t>Vintervedlikehold sykkelstier (ref. sykkelplan)</t>
  </si>
  <si>
    <t>Vinterdrift (Strøing og snøhåndtering)</t>
  </si>
  <si>
    <t>Uspesifisert nedtrekk</t>
  </si>
  <si>
    <t>Mva</t>
  </si>
  <si>
    <t>Ferdig</t>
  </si>
  <si>
    <t>Ramme</t>
  </si>
  <si>
    <t>Budsjett</t>
  </si>
  <si>
    <t>Drift</t>
  </si>
  <si>
    <t>Nr</t>
  </si>
  <si>
    <t>Investeringer i anleggsmidler</t>
  </si>
  <si>
    <t>år</t>
  </si>
  <si>
    <t>Totalt</t>
  </si>
  <si>
    <t>Tidligere</t>
  </si>
  <si>
    <t>N1</t>
  </si>
  <si>
    <t>NUA Smart Bodø</t>
  </si>
  <si>
    <t>J</t>
  </si>
  <si>
    <t>R</t>
  </si>
  <si>
    <t>KA1</t>
  </si>
  <si>
    <t>Oppgradering av kirker</t>
  </si>
  <si>
    <t>N</t>
  </si>
  <si>
    <t>Sum KF/Andre</t>
  </si>
  <si>
    <t>A1</t>
  </si>
  <si>
    <t>IKT-plattformprosjekter</t>
  </si>
  <si>
    <t>A2</t>
  </si>
  <si>
    <t>Smart Bodø plattform</t>
  </si>
  <si>
    <t>A3</t>
  </si>
  <si>
    <t>Digitalisering administrative tjenester</t>
  </si>
  <si>
    <t>Sum administrasjon</t>
  </si>
  <si>
    <t>KF1</t>
  </si>
  <si>
    <t>Miljø- og klimavennlig bygg og anleggsplasser</t>
  </si>
  <si>
    <t>KF2</t>
  </si>
  <si>
    <t>Kjøp av utslippsfrie anleggsmaskiner</t>
  </si>
  <si>
    <t>Sum kommunes fellesområde</t>
  </si>
  <si>
    <t>OK1</t>
  </si>
  <si>
    <t>Rehabilitering skolebygg</t>
  </si>
  <si>
    <t>OK2</t>
  </si>
  <si>
    <t xml:space="preserve">Mørkvedbukta - ny skole og barnehage  </t>
  </si>
  <si>
    <t>OK3</t>
  </si>
  <si>
    <t>Uteområder skoler/barnehager</t>
  </si>
  <si>
    <t>OK4</t>
  </si>
  <si>
    <t>Østbyen, utrednings-/planleggingsmidler</t>
  </si>
  <si>
    <t>OK5</t>
  </si>
  <si>
    <t>Infrastruktur IKT Skole og barnehage</t>
  </si>
  <si>
    <t>OK6</t>
  </si>
  <si>
    <t>Alstad Barneskole, utrednings-/planleggingsmidler</t>
  </si>
  <si>
    <t>OK7</t>
  </si>
  <si>
    <t>Utvidet kapasitet ved Bodøsjøen skole</t>
  </si>
  <si>
    <t>OK8</t>
  </si>
  <si>
    <t>Naturskolen</t>
  </si>
  <si>
    <t>OK9</t>
  </si>
  <si>
    <t>Barnehage Tverlandet</t>
  </si>
  <si>
    <t>OK10</t>
  </si>
  <si>
    <t>Treningsparker - del 2</t>
  </si>
  <si>
    <t>OK11</t>
  </si>
  <si>
    <t>Kyststi</t>
  </si>
  <si>
    <t>OK12</t>
  </si>
  <si>
    <t xml:space="preserve">Rehabilitering Stordalshallen inkl. sportsgulv </t>
  </si>
  <si>
    <t>OK13</t>
  </si>
  <si>
    <t>Ishall</t>
  </si>
  <si>
    <t>OK14</t>
  </si>
  <si>
    <t>Fotballhall Mørkved</t>
  </si>
  <si>
    <t>OK15</t>
  </si>
  <si>
    <t>Hall/Gymsaler Rønvik</t>
  </si>
  <si>
    <t>OK16</t>
  </si>
  <si>
    <t>Svømmebasseng Tverlandet</t>
  </si>
  <si>
    <t>OK17</t>
  </si>
  <si>
    <t>Kjerringøy skole*</t>
  </si>
  <si>
    <t>3 500</t>
  </si>
  <si>
    <t>Sum oppvekst og kultur</t>
  </si>
  <si>
    <t>HO1</t>
  </si>
  <si>
    <t>HMS tiltak/bygg, rullerende handlingsplan</t>
  </si>
  <si>
    <t>HO2</t>
  </si>
  <si>
    <t>Helsehuset </t>
  </si>
  <si>
    <t>HO3</t>
  </si>
  <si>
    <t>Bokollektiv, aktivitet og avlastningssenter til personer med funksjonsnedsettelser</t>
  </si>
  <si>
    <t>HO4</t>
  </si>
  <si>
    <t>Omsorg+ fremtidig område</t>
  </si>
  <si>
    <t>HO5</t>
  </si>
  <si>
    <t>Omsorg+ dagens bygningsmasse</t>
  </si>
  <si>
    <t>HO6</t>
  </si>
  <si>
    <t>Bofellesskap for personer med funksjonsnedsettelser</t>
  </si>
  <si>
    <t>HO7</t>
  </si>
  <si>
    <t>IKT -innovasjon helse og omsorg</t>
  </si>
  <si>
    <t>HO8</t>
  </si>
  <si>
    <t>IKT-  grunnleggende IKT infrastruktur</t>
  </si>
  <si>
    <t>HO9</t>
  </si>
  <si>
    <t>IKT - pasient- og ansattevarsling institusjon/bolig</t>
  </si>
  <si>
    <t>HO10</t>
  </si>
  <si>
    <t>IKT - Ansattevarsling hjemmetjeneste</t>
  </si>
  <si>
    <t>HO11</t>
  </si>
  <si>
    <t>Utprøving av "leie - før - eie"- modell</t>
  </si>
  <si>
    <t>HO12</t>
  </si>
  <si>
    <t xml:space="preserve">Krisesenteret i Salten </t>
  </si>
  <si>
    <t>HO13</t>
  </si>
  <si>
    <t>Småhus</t>
  </si>
  <si>
    <t>Sum helse og omsorg</t>
  </si>
  <si>
    <t>UE1</t>
  </si>
  <si>
    <t xml:space="preserve">Brannoppgradering </t>
  </si>
  <si>
    <t>UE2</t>
  </si>
  <si>
    <t>Energieffetiviseringstiltak</t>
  </si>
  <si>
    <t>UE3</t>
  </si>
  <si>
    <t>Rehabilitering bygg</t>
  </si>
  <si>
    <t>UE4</t>
  </si>
  <si>
    <t>Nyetablering varmestyring og SD-anlegg</t>
  </si>
  <si>
    <t>UE5</t>
  </si>
  <si>
    <t>Oppgradering VVS anlegg kommunal bygg</t>
  </si>
  <si>
    <t>UE6</t>
  </si>
  <si>
    <t>Feltutbygging</t>
  </si>
  <si>
    <t>UE7</t>
  </si>
  <si>
    <t>Oppgradering av el-anlegg</t>
  </si>
  <si>
    <t>Sum utbygging og eiendom</t>
  </si>
  <si>
    <t>TA1</t>
  </si>
  <si>
    <t>Bypakke Bodø - trafikksikkerhet, G/S-veg, fortau, miljø mm.</t>
  </si>
  <si>
    <t>TA2</t>
  </si>
  <si>
    <t xml:space="preserve">Bypakke Bodø: Digitale barnetråkk - Div mindre prosjekter </t>
  </si>
  <si>
    <t>TA3</t>
  </si>
  <si>
    <t>Bypakke Bodø - kollektivprosjekter</t>
  </si>
  <si>
    <t>TA4</t>
  </si>
  <si>
    <t>Rehabilitering/oppgradering av kommunale veier</t>
  </si>
  <si>
    <t>TA5</t>
  </si>
  <si>
    <t>Oppgradering av fortau og gatelys ifm saneringsprosjekter</t>
  </si>
  <si>
    <t>TA6</t>
  </si>
  <si>
    <t>Oppgradering bruer</t>
  </si>
  <si>
    <t>TA7</t>
  </si>
  <si>
    <t>Vei- og gatelys kommunal bev.</t>
  </si>
  <si>
    <t>TA8</t>
  </si>
  <si>
    <t>Byteknikk - innkjøp maskiner</t>
  </si>
  <si>
    <t>TA9</t>
  </si>
  <si>
    <t>Vei Burøya</t>
  </si>
  <si>
    <t>TA10</t>
  </si>
  <si>
    <t>Sjøgata - oppgradering ifm ny reguleringsplan</t>
  </si>
  <si>
    <t>TA11</t>
  </si>
  <si>
    <t xml:space="preserve">Rønvikfjellet ny vei/fortau </t>
  </si>
  <si>
    <t>TA12</t>
  </si>
  <si>
    <t xml:space="preserve">Automatfronter </t>
  </si>
  <si>
    <t>TA13</t>
  </si>
  <si>
    <t>Sanering sentr.vann</t>
  </si>
  <si>
    <t>TA14</t>
  </si>
  <si>
    <t>Burøya/Valen - Nyholmen</t>
  </si>
  <si>
    <t>TA15</t>
  </si>
  <si>
    <t>Hunstadlia - Junkervei - VL i Rv tunnel</t>
  </si>
  <si>
    <t>TA16</t>
  </si>
  <si>
    <t>Vannledning Godøynes - Skålbones</t>
  </si>
  <si>
    <t>TA17</t>
  </si>
  <si>
    <t>Forsterking brannvannsdekning/oppgradering</t>
  </si>
  <si>
    <t>TA18</t>
  </si>
  <si>
    <t>Hunstad Sør og Mørkvedbukta</t>
  </si>
  <si>
    <t>TA19</t>
  </si>
  <si>
    <t xml:space="preserve">Vannforsyning Seines/Gillesvåg </t>
  </si>
  <si>
    <t>TA20</t>
  </si>
  <si>
    <t>Reinsletta mm - forprosjekt sanering ifm Bypakke Bodø</t>
  </si>
  <si>
    <t>TA21</t>
  </si>
  <si>
    <t>Bertnes vannledning del 3</t>
  </si>
  <si>
    <t>TA22</t>
  </si>
  <si>
    <t>Sanering sentrum</t>
  </si>
  <si>
    <t>TA23</t>
  </si>
  <si>
    <t>Stokkvika - Hunstadmoen</t>
  </si>
  <si>
    <t>TA24</t>
  </si>
  <si>
    <t>Bodøsjøen 2</t>
  </si>
  <si>
    <t>TA25</t>
  </si>
  <si>
    <t>TA26</t>
  </si>
  <si>
    <t>Mørkved renseanl. Utvides</t>
  </si>
  <si>
    <t>TA27</t>
  </si>
  <si>
    <t>Skivik-Løpsmark Renseanlegg</t>
  </si>
  <si>
    <t>TA28</t>
  </si>
  <si>
    <t>Bertnes avløpsopprydding</t>
  </si>
  <si>
    <t>TA29</t>
  </si>
  <si>
    <t>Vollsletta - reguleringsplankrav TA SAK</t>
  </si>
  <si>
    <t>TA30</t>
  </si>
  <si>
    <t>Nordstrandveien VA - forprosjekt sanering ifm ny veg</t>
  </si>
  <si>
    <t>TA31</t>
  </si>
  <si>
    <t xml:space="preserve">Jensvoll avløpsopprydding -forprosjekt </t>
  </si>
  <si>
    <t>TA32</t>
  </si>
  <si>
    <t>Sone 500 Jensvoll overføring til sone 505 Åltjønna</t>
  </si>
  <si>
    <t>TA33</t>
  </si>
  <si>
    <t>Sone 505 Åltjønna overføring til sone 600 Stokkvika</t>
  </si>
  <si>
    <t>TA34</t>
  </si>
  <si>
    <t>Reinsletta avløpssanering</t>
  </si>
  <si>
    <t>TA35</t>
  </si>
  <si>
    <t>Urbanhydrologisk stasjon</t>
  </si>
  <si>
    <t>TA36</t>
  </si>
  <si>
    <t>Maskin og utstyr Avløp</t>
  </si>
  <si>
    <t>TA37</t>
  </si>
  <si>
    <t>Spylebil / Sugebil</t>
  </si>
  <si>
    <t>Sum teknisk avdeling</t>
  </si>
  <si>
    <t>Post - Tilskudd til andres investeringer</t>
  </si>
  <si>
    <t>Sum næring og utvikling</t>
  </si>
  <si>
    <t>Kommunes fellesområde (ikke sentral inntekter/utgifter kap 7)</t>
  </si>
  <si>
    <t>Post - Investering i varige anleggsmidler</t>
  </si>
  <si>
    <t xml:space="preserve"> Bevilgningsoversikt drift A- Tall i 1000 kr</t>
  </si>
  <si>
    <t>Rammetilskudd</t>
  </si>
  <si>
    <t>Inntekts- og formuesskatt</t>
  </si>
  <si>
    <t>Eiendomsskatt</t>
  </si>
  <si>
    <t>Andre generelle driftsinntekter</t>
  </si>
  <si>
    <t>SUM GENERELLE DRIFTSINNTEKTER</t>
  </si>
  <si>
    <t>Sum bevilgninger drift, netto</t>
  </si>
  <si>
    <t>Avskrivinger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</si>
  <si>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</si>
  <si>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</si>
  <si>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</si>
  <si>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</si>
  <si>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</si>
  <si>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</si>
  <si>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</si>
  <si>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</si>
  <si>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avskrivinger</t>
  </si>
  <si>
    <t>NETTO DRIFTSRESULTAT</t>
  </si>
  <si>
    <t>Disponering eller dekning av netto driftsresultat</t>
  </si>
  <si>
    <t>Overføring til investering</t>
  </si>
  <si>
    <t>Netto avsetninger til eller bruk av bundne fond</t>
  </si>
  <si>
    <t>Netto avsetninger til eller bruk av disposisjonsfond</t>
  </si>
  <si>
    <t>Dekning av tidligere års merforbruk</t>
  </si>
  <si>
    <t>SUM DISPONERINGER ELLER DEKNING AV NETTO DRIFTSRESULTAT</t>
  </si>
  <si>
    <t>FREMFØRT TIL INNDEKNING I SENERE ÅR</t>
  </si>
  <si>
    <t>Økonomisk oversikt drift - Tall i 1000 kr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</si>
  <si>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</si>
  <si>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</si>
  <si>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</si>
  <si>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</si>
  <si>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</si>
  <si>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</si>
  <si>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</si>
  <si>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</si>
  <si>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</si>
  <si>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</si>
  <si>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SUM DRIFTSUTGIFTER</t>
  </si>
  <si>
    <t>Motpost avskrivninger</t>
  </si>
  <si>
    <t>Netto avsetninger/bruk bundne fond</t>
  </si>
  <si>
    <t>Netto avsetninger/bruk disp fond</t>
  </si>
  <si>
    <t>Bruk av tidligere års mindreforbruk</t>
  </si>
  <si>
    <t>SUM DISPONERINGER ELLER DEKNING AV NDR</t>
  </si>
  <si>
    <t>Bevilgningsoversikt investering A - Tall i 1000 kr</t>
  </si>
  <si>
    <t xml:space="preserve">Investeringer i varige driftsmidler </t>
  </si>
  <si>
    <t>Tilskudd til andres investeringer</t>
  </si>
  <si>
    <t>Investeringer i aksjer og andeler i selskaper</t>
  </si>
  <si>
    <t>Utlån av egne midler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</si>
  <si>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</si>
  <si>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</si>
  <si>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</si>
  <si>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</si>
  <si>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</si>
  <si>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</si>
  <si>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</si>
  <si>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</si>
  <si>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</si>
  <si>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</si>
  <si>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</si>
  <si>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</si>
  <si>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 xml:space="preserve">Mottatte avdrag på videreutlån </t>
  </si>
  <si>
    <t>NETTO UTGIFTER VIDEREUTLÅN</t>
  </si>
  <si>
    <t>Overføring fra drift</t>
  </si>
  <si>
    <t>Netto avsetninger til eller bruk av bundne  investeringsfond</t>
  </si>
  <si>
    <t>Netto avsetninger til eller bruk av ubundet  investeringsfond</t>
  </si>
  <si>
    <t xml:space="preserve">Dekning av tidligere års udekket beløp </t>
  </si>
  <si>
    <t xml:space="preserve">Sum overføring fra drift og netto avsetninger </t>
  </si>
  <si>
    <t xml:space="preserve">Fremført til inndekning i senere år udekket beløp </t>
  </si>
  <si>
    <t>Se arket investeringplan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</si>
</sst>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"/>
    <numFmt numFmtId="165" formatCode="_ * #,##0_ ;_ * \-#,##0_ ;_ * &quot;-&quot;??_ ;_ @_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375A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93">
    <xf numFmtId="0" fontId="0" fillId="0" borderId="0" xfId="0"/>
    <xf numFmtId="0" fontId="4" fillId="4" borderId="1" xfId="0" applyFont="1" applyFill="1" applyBorder="1"/>
    <xf numFmtId="164" fontId="4" fillId="4" borderId="1" xfId="0" applyNumberFormat="1" applyFont="1" applyFill="1" applyBorder="1"/>
    <xf numFmtId="3" fontId="0" fillId="0" borderId="0" xfId="1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/>
    <xf numFmtId="3" fontId="5" fillId="0" borderId="0" xfId="1" applyNumberFormat="1" applyFont="1"/>
    <xf numFmtId="3" fontId="5" fillId="0" borderId="0" xfId="1" applyNumberFormat="1" applyFont="1" applyFill="1"/>
    <xf numFmtId="3" fontId="0" fillId="0" borderId="0" xfId="0" applyNumberFormat="1"/>
    <xf numFmtId="3" fontId="4" fillId="4" borderId="1" xfId="0" applyNumberFormat="1" applyFont="1" applyFill="1" applyBorder="1"/>
    <xf numFmtId="165" fontId="0" fillId="0" borderId="0" xfId="1" applyNumberFormat="1" applyFont="1"/>
    <xf numFmtId="165" fontId="4" fillId="0" borderId="2" xfId="1" applyNumberFormat="1" applyFont="1" applyBorder="1"/>
    <xf numFmtId="165" fontId="5" fillId="0" borderId="0" xfId="1" applyNumberFormat="1" applyFont="1"/>
    <xf numFmtId="165" fontId="5" fillId="0" borderId="0" xfId="1" applyNumberFormat="1" applyFont="1" applyFill="1"/>
    <xf numFmtId="3" fontId="0" fillId="0" borderId="0" xfId="1" applyNumberFormat="1" applyFont="1" applyFill="1"/>
    <xf numFmtId="166" fontId="0" fillId="0" borderId="0" xfId="1" applyNumberFormat="1" applyFont="1"/>
    <xf numFmtId="166" fontId="0" fillId="0" borderId="0" xfId="1" applyNumberFormat="1" applyFont="1" applyFill="1"/>
    <xf numFmtId="166" fontId="4" fillId="0" borderId="2" xfId="0" applyNumberFormat="1" applyFont="1" applyBorder="1"/>
    <xf numFmtId="0" fontId="6" fillId="0" borderId="0" xfId="0" applyFont="1" applyAlignment="1">
      <alignment horizontal="left" vertical="top" wrapText="1"/>
    </xf>
    <xf numFmtId="166" fontId="0" fillId="0" borderId="0" xfId="0" applyNumberFormat="1"/>
    <xf numFmtId="166" fontId="5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166" fontId="6" fillId="0" borderId="0" xfId="0" applyNumberFormat="1" applyFont="1" applyAlignment="1">
      <alignment horizontal="left" vertical="top" wrapText="1"/>
    </xf>
    <xf numFmtId="0" fontId="4" fillId="4" borderId="3" xfId="0" applyFont="1" applyFill="1" applyBorder="1" applyAlignment="1">
      <alignment horizontal="left"/>
    </xf>
    <xf numFmtId="0" fontId="4" fillId="0" borderId="0" xfId="0" applyFont="1"/>
    <xf numFmtId="3" fontId="4" fillId="0" borderId="0" xfId="1" applyNumberFormat="1" applyFont="1" applyFill="1"/>
    <xf numFmtId="3" fontId="4" fillId="0" borderId="0" xfId="1" applyNumberFormat="1" applyFont="1"/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4" xfId="0" applyFont="1" applyBorder="1"/>
    <xf numFmtId="3" fontId="4" fillId="0" borderId="4" xfId="1" applyNumberFormat="1" applyFont="1" applyFill="1" applyBorder="1"/>
    <xf numFmtId="0" fontId="10" fillId="0" borderId="0" xfId="0" applyFont="1"/>
    <xf numFmtId="3" fontId="1" fillId="0" borderId="0" xfId="1" applyNumberFormat="1" applyFont="1" applyFill="1"/>
    <xf numFmtId="0" fontId="11" fillId="0" borderId="0" xfId="0" applyFont="1"/>
    <xf numFmtId="3" fontId="11" fillId="0" borderId="0" xfId="0" applyNumberFormat="1" applyFont="1"/>
    <xf numFmtId="3" fontId="0" fillId="0" borderId="0" xfId="1" applyNumberFormat="1" applyFont="1" applyFill="1" applyBorder="1"/>
    <xf numFmtId="3" fontId="4" fillId="0" borderId="0" xfId="1" applyNumberFormat="1" applyFont="1" applyFill="1" applyBorder="1"/>
    <xf numFmtId="3" fontId="1" fillId="0" borderId="0" xfId="1" applyNumberFormat="1" applyFont="1" applyFill="1" applyBorder="1"/>
    <xf numFmtId="0" fontId="12" fillId="0" borderId="0" xfId="0" applyFont="1"/>
    <xf numFmtId="3" fontId="4" fillId="0" borderId="4" xfId="1" applyNumberFormat="1" applyFont="1" applyBorder="1"/>
    <xf numFmtId="3" fontId="4" fillId="0" borderId="0" xfId="1" applyNumberFormat="1" applyFont="1" applyBorder="1"/>
    <xf numFmtId="0" fontId="0" fillId="0" borderId="0" xfId="0" applyAlignment="1">
      <alignment wrapText="1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3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3" fontId="0" fillId="5" borderId="0" xfId="1" applyNumberFormat="1" applyFont="1" applyFill="1" applyAlignment="1">
      <alignment horizontal="right"/>
    </xf>
    <xf numFmtId="3" fontId="0" fillId="5" borderId="0" xfId="1" applyNumberFormat="1" applyFont="1" applyFill="1"/>
    <xf numFmtId="0" fontId="0" fillId="5" borderId="2" xfId="0" applyFill="1" applyBorder="1" applyAlignment="1">
      <alignment horizontal="center"/>
    </xf>
    <xf numFmtId="0" fontId="13" fillId="5" borderId="2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right"/>
    </xf>
    <xf numFmtId="3" fontId="13" fillId="5" borderId="2" xfId="1" applyNumberFormat="1" applyFont="1" applyFill="1" applyBorder="1" applyAlignment="1">
      <alignment horizontal="right"/>
    </xf>
    <xf numFmtId="3" fontId="0" fillId="5" borderId="2" xfId="1" applyNumberFormat="1" applyFont="1" applyFill="1" applyBorder="1"/>
    <xf numFmtId="165" fontId="0" fillId="5" borderId="9" xfId="1" applyNumberFormat="1" applyFont="1" applyFill="1" applyBorder="1"/>
    <xf numFmtId="0" fontId="0" fillId="5" borderId="2" xfId="0" applyFill="1" applyBorder="1"/>
    <xf numFmtId="0" fontId="13" fillId="5" borderId="10" xfId="0" applyFont="1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165" fontId="0" fillId="5" borderId="11" xfId="1" applyNumberFormat="1" applyFont="1" applyFill="1" applyBorder="1"/>
    <xf numFmtId="0" fontId="0" fillId="5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5" fontId="0" fillId="5" borderId="5" xfId="1" applyNumberFormat="1" applyFont="1" applyFill="1" applyBorder="1"/>
    <xf numFmtId="165" fontId="0" fillId="5" borderId="7" xfId="1" applyNumberFormat="1" applyFont="1" applyFill="1" applyBorder="1"/>
    <xf numFmtId="165" fontId="1" fillId="5" borderId="5" xfId="1" applyNumberFormat="1" applyFill="1" applyBorder="1"/>
    <xf numFmtId="165" fontId="1" fillId="5" borderId="13" xfId="1" applyNumberFormat="1" applyFill="1" applyBorder="1"/>
    <xf numFmtId="165" fontId="0" fillId="5" borderId="13" xfId="1" applyNumberFormat="1" applyFont="1" applyFill="1" applyBorder="1"/>
    <xf numFmtId="165" fontId="1" fillId="5" borderId="7" xfId="1" applyNumberFormat="1" applyFill="1" applyBorder="1"/>
    <xf numFmtId="3" fontId="0" fillId="5" borderId="0" xfId="1" quotePrefix="1" applyNumberFormat="1" applyFont="1" applyFill="1" applyAlignment="1">
      <alignment horizontal="right"/>
    </xf>
    <xf numFmtId="165" fontId="0" fillId="0" borderId="0" xfId="1" applyNumberFormat="1" applyFont="1" applyBorder="1" applyAlignment="1">
      <alignment horizontal="left"/>
    </xf>
    <xf numFmtId="165" fontId="1" fillId="0" borderId="0" xfId="1" applyNumberFormat="1" applyBorder="1"/>
    <xf numFmtId="0" fontId="0" fillId="5" borderId="5" xfId="0" applyFill="1" applyBorder="1"/>
    <xf numFmtId="0" fontId="0" fillId="5" borderId="13" xfId="0" applyFill="1" applyBorder="1"/>
    <xf numFmtId="0" fontId="0" fillId="5" borderId="7" xfId="0" applyFill="1" applyBorder="1"/>
    <xf numFmtId="0" fontId="2" fillId="2" borderId="0" xfId="2"/>
    <xf numFmtId="0" fontId="2" fillId="2" borderId="0" xfId="2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0" fillId="5" borderId="0" xfId="0" applyFill="1"/>
    <xf numFmtId="3" fontId="0" fillId="5" borderId="0" xfId="0" applyNumberFormat="1" applyFill="1"/>
    <xf numFmtId="3" fontId="0" fillId="5" borderId="2" xfId="0" applyNumberFormat="1" applyFill="1" applyBorder="1"/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4">
    <cellStyle name="20 % – uthevingsfarge 6" xfId="3" builtinId="50"/>
    <cellStyle name="Dårlig" xfId="2" builtinId="27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778A-7978-4100-A9B6-58107FBD7319}">
  <dimension ref="A2:F63"/>
  <sheetViews>
    <sheetView workbookViewId="0">
      <selection activeCell="J28" sqref="J27:J28"/>
    </sheetView>
  </sheetViews>
  <sheetFormatPr baseColWidth="10" defaultRowHeight="15" x14ac:dyDescent="0.25"/>
  <cols>
    <col min="1" max="1" width="35.7109375" bestFit="1" customWidth="1"/>
    <col min="2" max="6" width="12.85546875" bestFit="1" customWidth="1"/>
  </cols>
  <sheetData>
    <row r="2" spans="1:6" x14ac:dyDescent="0.25">
      <c r="A2" t="s">
        <v>0</v>
      </c>
    </row>
    <row r="3" spans="1:6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t="s">
        <v>7</v>
      </c>
      <c r="B4" s="3">
        <v>150260.726</v>
      </c>
      <c r="C4" s="3">
        <v>164100.41099999999</v>
      </c>
      <c r="D4" s="3">
        <v>157968.41099999999</v>
      </c>
      <c r="E4" s="3">
        <v>158882.41099999999</v>
      </c>
      <c r="F4" s="3">
        <v>155896.41099999999</v>
      </c>
    </row>
    <row r="5" spans="1:6" x14ac:dyDescent="0.25">
      <c r="A5" t="s">
        <v>8</v>
      </c>
      <c r="B5" s="3">
        <v>-23383.237000000001</v>
      </c>
      <c r="C5" s="3">
        <v>-28676.565999999999</v>
      </c>
      <c r="D5" s="3">
        <v>-28676.565999999999</v>
      </c>
      <c r="E5" s="3">
        <v>-28676.565999999999</v>
      </c>
      <c r="F5" s="3">
        <v>-28676.565999999999</v>
      </c>
    </row>
    <row r="6" spans="1:6" x14ac:dyDescent="0.25">
      <c r="A6" s="4" t="s">
        <v>9</v>
      </c>
      <c r="B6" s="5">
        <v>126877.489</v>
      </c>
      <c r="C6" s="5">
        <v>135423.845</v>
      </c>
      <c r="D6" s="5">
        <v>129291.845</v>
      </c>
      <c r="E6" s="5">
        <v>130205.845</v>
      </c>
      <c r="F6" s="5">
        <v>127219.845</v>
      </c>
    </row>
    <row r="7" spans="1:6" x14ac:dyDescent="0.25">
      <c r="A7" s="6" t="s">
        <v>10</v>
      </c>
      <c r="B7" s="7"/>
      <c r="C7" s="8">
        <v>8546.3559999999998</v>
      </c>
      <c r="D7" s="7">
        <v>2414.3559999999998</v>
      </c>
      <c r="E7" s="7">
        <v>3328.3559999999998</v>
      </c>
      <c r="F7" s="7">
        <v>342.35599999999977</v>
      </c>
    </row>
    <row r="8" spans="1:6" x14ac:dyDescent="0.25">
      <c r="C8" s="9"/>
      <c r="D8" s="9"/>
      <c r="E8" s="9"/>
      <c r="F8" s="9"/>
    </row>
    <row r="9" spans="1:6" x14ac:dyDescent="0.25">
      <c r="A9" t="s">
        <v>11</v>
      </c>
      <c r="C9" s="9"/>
      <c r="D9" s="9"/>
      <c r="E9" s="9"/>
      <c r="F9" s="9"/>
    </row>
    <row r="10" spans="1:6" x14ac:dyDescent="0.25">
      <c r="A10" s="1" t="s">
        <v>1</v>
      </c>
      <c r="B10" s="1" t="s">
        <v>2</v>
      </c>
      <c r="C10" s="10" t="s">
        <v>3</v>
      </c>
      <c r="D10" s="10" t="s">
        <v>4</v>
      </c>
      <c r="E10" s="10" t="s">
        <v>5</v>
      </c>
      <c r="F10" s="10" t="s">
        <v>6</v>
      </c>
    </row>
    <row r="11" spans="1:6" x14ac:dyDescent="0.25">
      <c r="A11" t="s">
        <v>7</v>
      </c>
      <c r="B11" s="3">
        <v>39400.620000000003</v>
      </c>
      <c r="C11" s="3">
        <v>34238.972999999998</v>
      </c>
      <c r="D11" s="3">
        <v>33601.972999999998</v>
      </c>
      <c r="E11" s="3">
        <v>33214.972999999998</v>
      </c>
      <c r="F11" s="3">
        <v>33102.972999999998</v>
      </c>
    </row>
    <row r="12" spans="1:6" x14ac:dyDescent="0.25">
      <c r="A12" t="s">
        <v>8</v>
      </c>
      <c r="B12" s="3">
        <v>-16765.263999999999</v>
      </c>
      <c r="C12" s="3">
        <v>-11789.116</v>
      </c>
      <c r="D12" s="3">
        <v>-11789.116</v>
      </c>
      <c r="E12" s="3">
        <v>-11789.116</v>
      </c>
      <c r="F12" s="3">
        <v>-11789.116</v>
      </c>
    </row>
    <row r="13" spans="1:6" x14ac:dyDescent="0.25">
      <c r="A13" s="4" t="s">
        <v>9</v>
      </c>
      <c r="B13" s="5">
        <v>22635.356000000003</v>
      </c>
      <c r="C13" s="5">
        <v>22449.856999999996</v>
      </c>
      <c r="D13" s="5">
        <v>21812.856999999996</v>
      </c>
      <c r="E13" s="5">
        <v>21425.856999999996</v>
      </c>
      <c r="F13" s="5">
        <v>21313.856999999996</v>
      </c>
    </row>
    <row r="14" spans="1:6" x14ac:dyDescent="0.25">
      <c r="A14" s="6" t="s">
        <v>10</v>
      </c>
      <c r="B14" s="7"/>
      <c r="C14" s="8">
        <v>-185.49900000000707</v>
      </c>
      <c r="D14" s="7">
        <v>-822.49900000000707</v>
      </c>
      <c r="E14" s="7">
        <v>-1209.4990000000071</v>
      </c>
      <c r="F14" s="7">
        <v>-1321.4990000000071</v>
      </c>
    </row>
    <row r="15" spans="1:6" x14ac:dyDescent="0.25">
      <c r="C15" s="9"/>
      <c r="D15" s="9"/>
      <c r="E15" s="9"/>
      <c r="F15" s="9"/>
    </row>
    <row r="16" spans="1:6" x14ac:dyDescent="0.25">
      <c r="A16" t="s">
        <v>12</v>
      </c>
      <c r="C16" s="9"/>
      <c r="D16" s="9"/>
      <c r="E16" s="9"/>
      <c r="F16" s="9"/>
    </row>
    <row r="17" spans="1:6" x14ac:dyDescent="0.25">
      <c r="A17" s="1" t="s">
        <v>1</v>
      </c>
      <c r="B17" s="1" t="s">
        <v>2</v>
      </c>
      <c r="C17" s="10" t="s">
        <v>3</v>
      </c>
      <c r="D17" s="10" t="s">
        <v>4</v>
      </c>
      <c r="E17" s="10" t="s">
        <v>5</v>
      </c>
      <c r="F17" s="10" t="s">
        <v>6</v>
      </c>
    </row>
    <row r="18" spans="1:6" x14ac:dyDescent="0.25">
      <c r="A18" t="s">
        <v>7</v>
      </c>
      <c r="B18" s="3">
        <v>52750.519</v>
      </c>
      <c r="C18" s="3">
        <v>51789.332999999999</v>
      </c>
      <c r="D18" s="3">
        <v>46911.951999999997</v>
      </c>
      <c r="E18" s="3">
        <v>44457.627999999997</v>
      </c>
      <c r="F18" s="3">
        <v>39344.413999999997</v>
      </c>
    </row>
    <row r="19" spans="1:6" x14ac:dyDescent="0.25">
      <c r="A19" t="s">
        <v>8</v>
      </c>
      <c r="B19" s="3">
        <v>-19573.204000000002</v>
      </c>
      <c r="C19" s="3">
        <v>-21334.050999999999</v>
      </c>
      <c r="D19" s="3">
        <v>-17389.484</v>
      </c>
      <c r="E19" s="3">
        <v>-15183.16</v>
      </c>
      <c r="F19" s="3">
        <v>-10509.946</v>
      </c>
    </row>
    <row r="20" spans="1:6" x14ac:dyDescent="0.25">
      <c r="A20" s="4" t="s">
        <v>9</v>
      </c>
      <c r="B20" s="5">
        <v>33177.315000000002</v>
      </c>
      <c r="C20" s="5">
        <v>30455.281999999999</v>
      </c>
      <c r="D20" s="5">
        <v>29522.467999999997</v>
      </c>
      <c r="E20" s="5">
        <v>29274.467999999997</v>
      </c>
      <c r="F20" s="5">
        <v>28834.467999999997</v>
      </c>
    </row>
    <row r="21" spans="1:6" x14ac:dyDescent="0.25">
      <c r="A21" s="6" t="s">
        <v>10</v>
      </c>
      <c r="B21" s="7"/>
      <c r="C21" s="8">
        <v>-2722.0330000000031</v>
      </c>
      <c r="D21" s="7">
        <v>-3654.8470000000052</v>
      </c>
      <c r="E21" s="7">
        <v>-3902.8470000000052</v>
      </c>
      <c r="F21" s="7">
        <v>-4342.8470000000052</v>
      </c>
    </row>
    <row r="22" spans="1:6" x14ac:dyDescent="0.25">
      <c r="C22" s="9"/>
      <c r="D22" s="9"/>
      <c r="E22" s="9"/>
      <c r="F22" s="9"/>
    </row>
    <row r="23" spans="1:6" x14ac:dyDescent="0.25">
      <c r="A23" t="s">
        <v>13</v>
      </c>
      <c r="C23" s="9"/>
      <c r="D23" s="9"/>
      <c r="E23" s="9"/>
      <c r="F23" s="9"/>
    </row>
    <row r="24" spans="1:6" x14ac:dyDescent="0.25">
      <c r="A24" s="1" t="s">
        <v>1</v>
      </c>
      <c r="B24" s="1" t="s">
        <v>2</v>
      </c>
      <c r="C24" s="10" t="s">
        <v>3</v>
      </c>
      <c r="D24" s="10" t="s">
        <v>4</v>
      </c>
      <c r="E24" s="10" t="s">
        <v>5</v>
      </c>
      <c r="F24" s="10" t="s">
        <v>6</v>
      </c>
    </row>
    <row r="25" spans="1:6" x14ac:dyDescent="0.25">
      <c r="A25" t="s">
        <v>7</v>
      </c>
      <c r="B25" s="3">
        <v>1670142.942</v>
      </c>
      <c r="C25" s="3">
        <v>1614005.273</v>
      </c>
      <c r="D25" s="3">
        <v>1552021.673</v>
      </c>
      <c r="E25" s="3">
        <v>1513239.673</v>
      </c>
      <c r="F25" s="3">
        <v>1503197.673</v>
      </c>
    </row>
    <row r="26" spans="1:6" x14ac:dyDescent="0.25">
      <c r="A26" t="s">
        <v>8</v>
      </c>
      <c r="B26" s="3">
        <v>-361477.69099999999</v>
      </c>
      <c r="C26" s="3">
        <v>-349171.212</v>
      </c>
      <c r="D26" s="3">
        <v>-349171.212</v>
      </c>
      <c r="E26" s="3">
        <v>-349171.212</v>
      </c>
      <c r="F26" s="3">
        <v>-349171.212</v>
      </c>
    </row>
    <row r="27" spans="1:6" x14ac:dyDescent="0.25">
      <c r="A27" s="4" t="s">
        <v>9</v>
      </c>
      <c r="B27" s="5">
        <v>1308665.2510000002</v>
      </c>
      <c r="C27" s="5">
        <v>1264834.061</v>
      </c>
      <c r="D27" s="5">
        <v>1202850.4609999999</v>
      </c>
      <c r="E27" s="5">
        <v>1164068.4609999999</v>
      </c>
      <c r="F27" s="5">
        <v>1154026.4609999999</v>
      </c>
    </row>
    <row r="28" spans="1:6" x14ac:dyDescent="0.25">
      <c r="A28" s="6" t="s">
        <v>10</v>
      </c>
      <c r="B28" s="7"/>
      <c r="C28" s="8">
        <v>-43831.190000000177</v>
      </c>
      <c r="D28" s="7">
        <v>-105814.79000000027</v>
      </c>
      <c r="E28" s="7">
        <v>-144596.79000000027</v>
      </c>
      <c r="F28" s="7">
        <v>-154638.79000000027</v>
      </c>
    </row>
    <row r="29" spans="1:6" x14ac:dyDescent="0.25">
      <c r="C29" s="9"/>
      <c r="D29" s="9"/>
      <c r="E29" s="9"/>
      <c r="F29" s="9"/>
    </row>
    <row r="30" spans="1:6" x14ac:dyDescent="0.25">
      <c r="A30" t="s">
        <v>14</v>
      </c>
      <c r="C30" s="9"/>
      <c r="D30" s="9"/>
      <c r="E30" s="9"/>
      <c r="F30" s="9"/>
    </row>
    <row r="31" spans="1:6" x14ac:dyDescent="0.25">
      <c r="A31" s="1" t="s">
        <v>1</v>
      </c>
      <c r="B31" s="1" t="s">
        <v>2</v>
      </c>
      <c r="C31" s="10" t="s">
        <v>3</v>
      </c>
      <c r="D31" s="10" t="s">
        <v>4</v>
      </c>
      <c r="E31" s="10" t="s">
        <v>5</v>
      </c>
      <c r="F31" s="10" t="s">
        <v>6</v>
      </c>
    </row>
    <row r="32" spans="1:6" x14ac:dyDescent="0.25">
      <c r="A32" t="s">
        <v>7</v>
      </c>
      <c r="B32" s="3">
        <v>1589835.4450000001</v>
      </c>
      <c r="C32" s="3">
        <v>1583332.531</v>
      </c>
      <c r="D32" s="3">
        <v>1524600.2309999999</v>
      </c>
      <c r="E32" s="3">
        <v>1509459.9310000001</v>
      </c>
      <c r="F32" s="3">
        <v>1516223.9310000001</v>
      </c>
    </row>
    <row r="33" spans="1:6" x14ac:dyDescent="0.25">
      <c r="A33" t="s">
        <v>8</v>
      </c>
      <c r="B33" s="3">
        <v>-357371.266</v>
      </c>
      <c r="C33" s="3">
        <v>-368625.125</v>
      </c>
      <c r="D33" s="3">
        <v>-368625.125</v>
      </c>
      <c r="E33" s="3">
        <v>-368625.125</v>
      </c>
      <c r="F33" s="3">
        <v>-368625.125</v>
      </c>
    </row>
    <row r="34" spans="1:6" x14ac:dyDescent="0.25">
      <c r="A34" s="4" t="s">
        <v>9</v>
      </c>
      <c r="B34" s="5">
        <v>1232464.179</v>
      </c>
      <c r="C34" s="5">
        <v>1214707.406</v>
      </c>
      <c r="D34" s="5">
        <v>1155975.1059999999</v>
      </c>
      <c r="E34" s="5">
        <v>1140834.8060000001</v>
      </c>
      <c r="F34" s="5">
        <v>1147598.8060000001</v>
      </c>
    </row>
    <row r="35" spans="1:6" x14ac:dyDescent="0.25">
      <c r="A35" s="6" t="s">
        <v>10</v>
      </c>
      <c r="B35" s="7"/>
      <c r="C35" s="8">
        <v>-17756.773000000045</v>
      </c>
      <c r="D35" s="7">
        <v>-76489.073000000091</v>
      </c>
      <c r="E35" s="7">
        <v>-91629.372999999905</v>
      </c>
      <c r="F35" s="7">
        <v>-84865.372999999905</v>
      </c>
    </row>
    <row r="36" spans="1:6" x14ac:dyDescent="0.25">
      <c r="C36" s="9"/>
      <c r="D36" s="9"/>
      <c r="E36" s="9"/>
      <c r="F36" s="9"/>
    </row>
    <row r="37" spans="1:6" x14ac:dyDescent="0.25">
      <c r="A37" t="s">
        <v>15</v>
      </c>
      <c r="C37" s="9"/>
      <c r="D37" s="9"/>
      <c r="E37" s="9"/>
      <c r="F37" s="9"/>
    </row>
    <row r="38" spans="1:6" x14ac:dyDescent="0.25">
      <c r="A38" s="1" t="s">
        <v>1</v>
      </c>
      <c r="B38" s="1" t="s">
        <v>2</v>
      </c>
      <c r="C38" s="10" t="s">
        <v>3</v>
      </c>
      <c r="D38" s="10" t="s">
        <v>4</v>
      </c>
      <c r="E38" s="10" t="s">
        <v>5</v>
      </c>
      <c r="F38" s="10" t="s">
        <v>6</v>
      </c>
    </row>
    <row r="39" spans="1:6" x14ac:dyDescent="0.25">
      <c r="A39" t="s">
        <v>7</v>
      </c>
      <c r="B39" s="3">
        <v>196427.86499999999</v>
      </c>
      <c r="C39" s="3">
        <v>212956.22</v>
      </c>
      <c r="D39" s="3">
        <v>208949.99799999999</v>
      </c>
      <c r="E39" s="3">
        <v>206042.99799999999</v>
      </c>
      <c r="F39" s="3">
        <v>205275.99799999999</v>
      </c>
    </row>
    <row r="40" spans="1:6" x14ac:dyDescent="0.25">
      <c r="A40" t="s">
        <v>8</v>
      </c>
      <c r="B40" s="3">
        <v>-36069.874000000003</v>
      </c>
      <c r="C40" s="3">
        <v>-51933.423999999999</v>
      </c>
      <c r="D40" s="3">
        <v>-51933.423999999999</v>
      </c>
      <c r="E40" s="3">
        <v>-51933.423999999999</v>
      </c>
      <c r="F40" s="3">
        <v>-51933.423999999999</v>
      </c>
    </row>
    <row r="41" spans="1:6" x14ac:dyDescent="0.25">
      <c r="A41" s="4" t="s">
        <v>9</v>
      </c>
      <c r="B41" s="5">
        <v>160357.99099999998</v>
      </c>
      <c r="C41" s="5">
        <v>161022.796</v>
      </c>
      <c r="D41" s="5">
        <v>157016.57399999999</v>
      </c>
      <c r="E41" s="5">
        <v>154109.57399999999</v>
      </c>
      <c r="F41" s="5">
        <v>153342.57399999999</v>
      </c>
    </row>
    <row r="42" spans="1:6" x14ac:dyDescent="0.25">
      <c r="A42" s="6" t="s">
        <v>10</v>
      </c>
      <c r="B42" s="7"/>
      <c r="C42" s="8">
        <v>664.80500000002212</v>
      </c>
      <c r="D42" s="7">
        <v>-3341.4169999999867</v>
      </c>
      <c r="E42" s="7">
        <v>-6248.4169999999867</v>
      </c>
      <c r="F42" s="7">
        <v>-7015.4169999999867</v>
      </c>
    </row>
    <row r="43" spans="1:6" x14ac:dyDescent="0.25">
      <c r="C43" s="9"/>
      <c r="D43" s="9"/>
      <c r="E43" s="9"/>
      <c r="F43" s="9"/>
    </row>
    <row r="44" spans="1:6" x14ac:dyDescent="0.25">
      <c r="A44" t="s">
        <v>16</v>
      </c>
      <c r="C44" s="9"/>
      <c r="D44" s="9"/>
      <c r="E44" s="9"/>
      <c r="F44" s="9"/>
    </row>
    <row r="45" spans="1:6" x14ac:dyDescent="0.25">
      <c r="A45" s="1" t="s">
        <v>1</v>
      </c>
      <c r="B45" s="1" t="s">
        <v>2</v>
      </c>
      <c r="C45" s="10" t="s">
        <v>3</v>
      </c>
      <c r="D45" s="10" t="s">
        <v>4</v>
      </c>
      <c r="E45" s="10" t="s">
        <v>5</v>
      </c>
      <c r="F45" s="10" t="s">
        <v>6</v>
      </c>
    </row>
    <row r="46" spans="1:6" x14ac:dyDescent="0.25">
      <c r="A46" t="s">
        <v>7</v>
      </c>
      <c r="B46" s="3">
        <v>332924.50699999998</v>
      </c>
      <c r="C46" s="3">
        <v>348678.35600000003</v>
      </c>
      <c r="D46" s="3">
        <v>341849.35600000003</v>
      </c>
      <c r="E46" s="3">
        <v>342183.35600000003</v>
      </c>
      <c r="F46" s="3">
        <v>341476.35600000003</v>
      </c>
    </row>
    <row r="47" spans="1:6" x14ac:dyDescent="0.25">
      <c r="A47" t="s">
        <v>8</v>
      </c>
      <c r="B47" s="3">
        <v>-246444.66500000001</v>
      </c>
      <c r="C47" s="3">
        <v>-267021.78999999998</v>
      </c>
      <c r="D47" s="3">
        <v>-267021.78999999998</v>
      </c>
      <c r="E47" s="3">
        <v>-267021.78999999998</v>
      </c>
      <c r="F47" s="3">
        <v>-267021.78999999998</v>
      </c>
    </row>
    <row r="48" spans="1:6" x14ac:dyDescent="0.25">
      <c r="A48" s="4" t="s">
        <v>9</v>
      </c>
      <c r="B48" s="5">
        <v>86479.841999999975</v>
      </c>
      <c r="C48" s="5">
        <v>81656.56600000005</v>
      </c>
      <c r="D48" s="5">
        <v>74827.56600000005</v>
      </c>
      <c r="E48" s="5">
        <v>75161.56600000005</v>
      </c>
      <c r="F48" s="5">
        <v>74454.56600000005</v>
      </c>
    </row>
    <row r="49" spans="1:6" x14ac:dyDescent="0.25">
      <c r="A49" s="6" t="s">
        <v>10</v>
      </c>
      <c r="B49" s="7"/>
      <c r="C49" s="8">
        <v>-4823.2759999999253</v>
      </c>
      <c r="D49" s="7">
        <v>-11652.275999999925</v>
      </c>
      <c r="E49" s="7">
        <v>-11318.275999999925</v>
      </c>
      <c r="F49" s="7">
        <v>-12025.275999999925</v>
      </c>
    </row>
    <row r="50" spans="1:6" x14ac:dyDescent="0.25">
      <c r="C50" s="9"/>
      <c r="D50" s="9"/>
      <c r="E50" s="9"/>
      <c r="F50" s="9"/>
    </row>
    <row r="51" spans="1:6" x14ac:dyDescent="0.25">
      <c r="A51" t="s">
        <v>393</v>
      </c>
      <c r="C51" s="9"/>
      <c r="D51" s="9"/>
      <c r="E51" s="9"/>
      <c r="F51" s="9"/>
    </row>
    <row r="52" spans="1:6" x14ac:dyDescent="0.25">
      <c r="A52" s="1" t="s">
        <v>1</v>
      </c>
      <c r="B52" s="1" t="s">
        <v>2</v>
      </c>
      <c r="C52" s="10" t="s">
        <v>3</v>
      </c>
      <c r="D52" s="10" t="s">
        <v>4</v>
      </c>
      <c r="E52" s="10" t="s">
        <v>5</v>
      </c>
      <c r="F52" s="10" t="s">
        <v>6</v>
      </c>
    </row>
    <row r="53" spans="1:6" x14ac:dyDescent="0.25">
      <c r="A53" t="s">
        <v>7</v>
      </c>
      <c r="B53" s="11">
        <v>200773.95499999999</v>
      </c>
      <c r="C53" s="11">
        <v>272044.74900000001</v>
      </c>
      <c r="D53" s="11">
        <v>378859.20899999997</v>
      </c>
      <c r="E53" s="11">
        <v>420933.40899999999</v>
      </c>
      <c r="F53" s="11">
        <v>414723.40899999999</v>
      </c>
    </row>
    <row r="54" spans="1:6" x14ac:dyDescent="0.25">
      <c r="A54" t="s">
        <v>8</v>
      </c>
      <c r="B54" s="11">
        <v>-299216.45</v>
      </c>
      <c r="C54" s="11">
        <v>-294736.31599999999</v>
      </c>
      <c r="D54" s="11">
        <v>-284736.31599999999</v>
      </c>
      <c r="E54" s="11">
        <v>-284736.31599999999</v>
      </c>
      <c r="F54" s="11">
        <v>-284736.31599999999</v>
      </c>
    </row>
    <row r="55" spans="1:6" x14ac:dyDescent="0.25">
      <c r="A55" s="4" t="s">
        <v>9</v>
      </c>
      <c r="B55" s="12">
        <v>-98442.495000000024</v>
      </c>
      <c r="C55" s="12">
        <v>-22691.566999999981</v>
      </c>
      <c r="D55" s="12">
        <v>94122.892999999982</v>
      </c>
      <c r="E55" s="12">
        <v>136197.09299999999</v>
      </c>
      <c r="F55" s="12">
        <v>129987.09299999999</v>
      </c>
    </row>
    <row r="56" spans="1:6" x14ac:dyDescent="0.25">
      <c r="A56" s="6" t="s">
        <v>10</v>
      </c>
      <c r="B56" s="13"/>
      <c r="C56" s="14">
        <v>75750.928000000044</v>
      </c>
      <c r="D56" s="13">
        <v>192565.38800000001</v>
      </c>
      <c r="E56" s="13">
        <v>234639.58800000002</v>
      </c>
      <c r="F56" s="13">
        <v>228429.58800000002</v>
      </c>
    </row>
    <row r="57" spans="1:6" x14ac:dyDescent="0.25">
      <c r="C57" s="9"/>
      <c r="D57" s="9"/>
      <c r="E57" s="9"/>
      <c r="F57" s="9"/>
    </row>
    <row r="58" spans="1:6" x14ac:dyDescent="0.25">
      <c r="A58" t="s">
        <v>17</v>
      </c>
      <c r="C58" s="9"/>
      <c r="D58" s="9"/>
      <c r="E58" s="9"/>
      <c r="F58" s="9"/>
    </row>
    <row r="59" spans="1:6" x14ac:dyDescent="0.25">
      <c r="A59" s="1" t="s">
        <v>1</v>
      </c>
      <c r="B59" s="1" t="s">
        <v>2</v>
      </c>
      <c r="C59" s="10" t="s">
        <v>3</v>
      </c>
      <c r="D59" s="10" t="s">
        <v>4</v>
      </c>
      <c r="E59" s="10" t="s">
        <v>5</v>
      </c>
      <c r="F59" s="10" t="s">
        <v>6</v>
      </c>
    </row>
    <row r="60" spans="1:6" x14ac:dyDescent="0.25">
      <c r="A60" t="s">
        <v>7</v>
      </c>
      <c r="B60" s="15">
        <f t="shared" ref="B60:F61" si="0">B53+B46+B39+B32+B25+B18+B11+B4</f>
        <v>4232516.5789999999</v>
      </c>
      <c r="C60" s="15">
        <f t="shared" si="0"/>
        <v>4281145.8459999999</v>
      </c>
      <c r="D60" s="15">
        <f t="shared" si="0"/>
        <v>4244762.8030000003</v>
      </c>
      <c r="E60" s="15">
        <f t="shared" si="0"/>
        <v>4228414.3790000007</v>
      </c>
      <c r="F60" s="15">
        <f t="shared" si="0"/>
        <v>4209241.165</v>
      </c>
    </row>
    <row r="61" spans="1:6" x14ac:dyDescent="0.25">
      <c r="A61" t="s">
        <v>8</v>
      </c>
      <c r="B61" s="15">
        <f t="shared" si="0"/>
        <v>-1360301.6509999998</v>
      </c>
      <c r="C61" s="15">
        <f t="shared" si="0"/>
        <v>-1393287.5999999999</v>
      </c>
      <c r="D61" s="15">
        <f t="shared" si="0"/>
        <v>-1379343.0329999998</v>
      </c>
      <c r="E61" s="15">
        <f t="shared" si="0"/>
        <v>-1377136.7089999998</v>
      </c>
      <c r="F61" s="15">
        <f t="shared" si="0"/>
        <v>-1372463.4949999999</v>
      </c>
    </row>
    <row r="62" spans="1:6" x14ac:dyDescent="0.25">
      <c r="A62" s="4" t="s">
        <v>9</v>
      </c>
      <c r="B62" s="5">
        <f>SUM(B60:B61)</f>
        <v>2872214.9280000003</v>
      </c>
      <c r="C62" s="5">
        <f t="shared" ref="C62:F62" si="1">SUM(C60:C61)</f>
        <v>2887858.2460000003</v>
      </c>
      <c r="D62" s="5">
        <f t="shared" si="1"/>
        <v>2865419.7700000005</v>
      </c>
      <c r="E62" s="5">
        <f t="shared" si="1"/>
        <v>2851277.6700000009</v>
      </c>
      <c r="F62" s="5">
        <f t="shared" si="1"/>
        <v>2836777.67</v>
      </c>
    </row>
    <row r="63" spans="1:6" x14ac:dyDescent="0.25">
      <c r="A63" s="6" t="s">
        <v>10</v>
      </c>
      <c r="B63" s="7"/>
      <c r="C63" s="8">
        <v>15643.317999999908</v>
      </c>
      <c r="D63" s="8">
        <f>D62-B62</f>
        <v>-6795.1579999998212</v>
      </c>
      <c r="E63" s="8">
        <f>E62-B62</f>
        <v>-20937.257999999449</v>
      </c>
      <c r="F63" s="8">
        <f>F62-B62</f>
        <v>-35437.25800000038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492D-E589-4B02-89AD-CB893FA757B1}">
  <dimension ref="A2:F105"/>
  <sheetViews>
    <sheetView topLeftCell="A67" workbookViewId="0">
      <selection activeCell="A67" sqref="A1:A1048576"/>
    </sheetView>
  </sheetViews>
  <sheetFormatPr baseColWidth="10" defaultRowHeight="15" x14ac:dyDescent="0.25"/>
  <cols>
    <col min="1" max="1" width="27.5703125" bestFit="1" customWidth="1"/>
    <col min="2" max="6" width="12.85546875" bestFit="1" customWidth="1"/>
  </cols>
  <sheetData>
    <row r="2" spans="1:6" x14ac:dyDescent="0.25">
      <c r="A2" t="s">
        <v>0</v>
      </c>
    </row>
    <row r="3" spans="1:6" x14ac:dyDescent="0.25">
      <c r="A3" s="1" t="s">
        <v>19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t="s">
        <v>20</v>
      </c>
      <c r="B4" s="16">
        <v>-10225</v>
      </c>
      <c r="C4" s="17">
        <v>-4725.058</v>
      </c>
      <c r="D4" s="17">
        <v>-7357.058</v>
      </c>
      <c r="E4" s="17">
        <v>-8943.0580000000009</v>
      </c>
      <c r="F4" s="17">
        <v>-9429.0580000000009</v>
      </c>
    </row>
    <row r="5" spans="1:6" x14ac:dyDescent="0.25">
      <c r="A5" t="s">
        <v>21</v>
      </c>
      <c r="B5" s="16">
        <v>2172</v>
      </c>
      <c r="C5" s="17">
        <v>1827</v>
      </c>
      <c r="D5" s="16">
        <v>1827</v>
      </c>
      <c r="E5" s="16">
        <v>1827</v>
      </c>
      <c r="F5" s="16">
        <v>1827</v>
      </c>
    </row>
    <row r="6" spans="1:6" x14ac:dyDescent="0.25">
      <c r="A6" t="s">
        <v>22</v>
      </c>
      <c r="B6" s="16">
        <v>46212</v>
      </c>
      <c r="C6" s="17">
        <v>47883</v>
      </c>
      <c r="D6" s="16">
        <v>46883</v>
      </c>
      <c r="E6" s="16">
        <v>46883</v>
      </c>
      <c r="F6" s="16">
        <v>46883</v>
      </c>
    </row>
    <row r="7" spans="1:6" x14ac:dyDescent="0.25">
      <c r="A7" t="s">
        <v>23</v>
      </c>
      <c r="B7" s="16">
        <v>35014</v>
      </c>
      <c r="C7" s="17">
        <v>32770.572999999997</v>
      </c>
      <c r="D7" s="17">
        <v>32770.572999999997</v>
      </c>
      <c r="E7" s="17">
        <v>32770.572999999997</v>
      </c>
      <c r="F7" s="17">
        <v>32770.572999999997</v>
      </c>
    </row>
    <row r="8" spans="1:6" x14ac:dyDescent="0.25">
      <c r="A8" t="s">
        <v>24</v>
      </c>
      <c r="B8" s="16">
        <v>14616</v>
      </c>
      <c r="C8" s="17">
        <v>18521</v>
      </c>
      <c r="D8" s="16">
        <v>18521</v>
      </c>
      <c r="E8" s="16">
        <v>18521</v>
      </c>
      <c r="F8" s="16">
        <v>18521</v>
      </c>
    </row>
    <row r="9" spans="1:6" x14ac:dyDescent="0.25">
      <c r="A9" t="s">
        <v>25</v>
      </c>
      <c r="B9" s="16">
        <v>20915</v>
      </c>
      <c r="C9" s="17">
        <v>18881.631000000001</v>
      </c>
      <c r="D9" s="17">
        <v>18881.631000000001</v>
      </c>
      <c r="E9" s="17">
        <v>18881.631000000001</v>
      </c>
      <c r="F9" s="17">
        <v>18881.631000000001</v>
      </c>
    </row>
    <row r="10" spans="1:6" x14ac:dyDescent="0.25">
      <c r="A10" t="s">
        <v>26</v>
      </c>
      <c r="B10" s="16">
        <v>18173</v>
      </c>
      <c r="C10" s="17">
        <v>20266</v>
      </c>
      <c r="D10" s="16">
        <v>17766</v>
      </c>
      <c r="E10" s="16">
        <v>20266</v>
      </c>
      <c r="F10" s="16">
        <v>17766</v>
      </c>
    </row>
    <row r="11" spans="1:6" x14ac:dyDescent="0.25">
      <c r="A11" s="4" t="s">
        <v>27</v>
      </c>
      <c r="B11" s="18">
        <f>SUM(B4:B10)</f>
        <v>126877</v>
      </c>
      <c r="C11" s="18">
        <f>SUM(C4:C10)</f>
        <v>135424.14600000001</v>
      </c>
      <c r="D11" s="18">
        <f>SUM(D4:D10)</f>
        <v>129292.14600000001</v>
      </c>
      <c r="E11" s="18">
        <f>SUM(E4:E10)</f>
        <v>130206.14599999998</v>
      </c>
      <c r="F11" s="18">
        <f>SUM(F4:F10)</f>
        <v>127220.14599999998</v>
      </c>
    </row>
    <row r="12" spans="1:6" x14ac:dyDescent="0.25">
      <c r="A12" t="s">
        <v>28</v>
      </c>
    </row>
    <row r="13" spans="1:6" x14ac:dyDescent="0.25">
      <c r="B13" s="22"/>
      <c r="C13" s="22"/>
      <c r="D13" s="22"/>
      <c r="E13" s="22"/>
      <c r="F13" s="22"/>
    </row>
    <row r="14" spans="1:6" x14ac:dyDescent="0.25">
      <c r="A14" t="s">
        <v>11</v>
      </c>
    </row>
    <row r="15" spans="1:6" x14ac:dyDescent="0.25">
      <c r="A15" s="1" t="s">
        <v>19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</row>
    <row r="16" spans="1:6" x14ac:dyDescent="0.25">
      <c r="A16" t="s">
        <v>29</v>
      </c>
      <c r="B16" s="16">
        <v>2056</v>
      </c>
      <c r="C16" s="17">
        <v>2091.4369999999999</v>
      </c>
      <c r="D16" s="17">
        <v>2091.4369999999999</v>
      </c>
      <c r="E16" s="17">
        <v>2091.4369999999999</v>
      </c>
      <c r="F16" s="17">
        <v>2091.4369999999999</v>
      </c>
    </row>
    <row r="17" spans="1:6" x14ac:dyDescent="0.25">
      <c r="A17" t="s">
        <v>30</v>
      </c>
      <c r="B17" s="3">
        <v>3890</v>
      </c>
      <c r="C17" s="16">
        <v>7387.5050000000001</v>
      </c>
      <c r="D17" s="16">
        <v>6750.5050000000001</v>
      </c>
      <c r="E17" s="16">
        <v>6363.5050000000001</v>
      </c>
      <c r="F17" s="16">
        <v>6251.5050000000001</v>
      </c>
    </row>
    <row r="18" spans="1:6" x14ac:dyDescent="0.25">
      <c r="A18" t="s">
        <v>31</v>
      </c>
      <c r="B18" s="3">
        <v>10236</v>
      </c>
      <c r="C18" s="17">
        <v>11248.752</v>
      </c>
      <c r="D18" s="17">
        <v>11248.752</v>
      </c>
      <c r="E18" s="17">
        <v>11248.752</v>
      </c>
      <c r="F18" s="17">
        <v>11248.752</v>
      </c>
    </row>
    <row r="19" spans="1:6" x14ac:dyDescent="0.25">
      <c r="A19" t="s">
        <v>32</v>
      </c>
      <c r="B19" s="3">
        <v>3541</v>
      </c>
      <c r="C19" s="17">
        <v>0</v>
      </c>
      <c r="D19" s="16">
        <v>0</v>
      </c>
      <c r="E19" s="16">
        <v>0</v>
      </c>
      <c r="F19" s="16">
        <v>0</v>
      </c>
    </row>
    <row r="20" spans="1:6" x14ac:dyDescent="0.25">
      <c r="A20" t="s">
        <v>33</v>
      </c>
      <c r="B20" s="3">
        <v>1831</v>
      </c>
      <c r="C20" s="17">
        <v>1722.163</v>
      </c>
      <c r="D20" s="17">
        <v>1722.163</v>
      </c>
      <c r="E20" s="17">
        <v>1722.163</v>
      </c>
      <c r="F20" s="17">
        <v>1722.163</v>
      </c>
    </row>
    <row r="21" spans="1:6" x14ac:dyDescent="0.25">
      <c r="A21" t="s">
        <v>34</v>
      </c>
      <c r="B21" s="3">
        <v>1082.153</v>
      </c>
      <c r="C21" s="17">
        <v>0</v>
      </c>
      <c r="D21" s="16">
        <v>0</v>
      </c>
      <c r="E21" s="16">
        <v>0</v>
      </c>
      <c r="F21" s="16">
        <v>0</v>
      </c>
    </row>
    <row r="22" spans="1:6" x14ac:dyDescent="0.25">
      <c r="A22" s="4" t="s">
        <v>27</v>
      </c>
      <c r="B22" s="18">
        <f>SUM(B16:B21)</f>
        <v>22636.152999999998</v>
      </c>
      <c r="C22" s="18">
        <f>SUM(C16:C21)</f>
        <v>22449.857</v>
      </c>
      <c r="D22" s="18">
        <f>SUM(D16:D21)</f>
        <v>21812.857</v>
      </c>
      <c r="E22" s="18">
        <f>SUM(E16:E21)</f>
        <v>21425.857</v>
      </c>
      <c r="F22" s="18">
        <f>SUM(F16:F21)</f>
        <v>21313.857</v>
      </c>
    </row>
    <row r="23" spans="1:6" x14ac:dyDescent="0.25">
      <c r="A23" t="s">
        <v>28</v>
      </c>
    </row>
    <row r="24" spans="1:6" x14ac:dyDescent="0.25">
      <c r="B24" s="22"/>
      <c r="C24" s="22"/>
      <c r="D24" s="22"/>
      <c r="E24" s="22"/>
      <c r="F24" s="22"/>
    </row>
    <row r="25" spans="1:6" x14ac:dyDescent="0.25">
      <c r="A25" t="s">
        <v>12</v>
      </c>
    </row>
    <row r="26" spans="1:6" x14ac:dyDescent="0.25">
      <c r="A26" s="1" t="s">
        <v>19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</row>
    <row r="27" spans="1:6" x14ac:dyDescent="0.25">
      <c r="A27" t="s">
        <v>35</v>
      </c>
      <c r="B27" s="16">
        <v>4557</v>
      </c>
      <c r="C27" s="17">
        <v>3399.739</v>
      </c>
      <c r="D27" s="17">
        <v>2544.9740000000002</v>
      </c>
      <c r="E27" s="17">
        <v>2296.9740000000002</v>
      </c>
      <c r="F27" s="17">
        <v>2156.9740000000002</v>
      </c>
    </row>
    <row r="28" spans="1:6" x14ac:dyDescent="0.25">
      <c r="A28" t="s">
        <v>36</v>
      </c>
      <c r="B28" s="16">
        <v>11640</v>
      </c>
      <c r="C28" s="17">
        <v>10923.973</v>
      </c>
      <c r="D28" s="17">
        <v>10923.973</v>
      </c>
      <c r="E28" s="17">
        <v>10923.973</v>
      </c>
      <c r="F28" s="17">
        <v>10923.973</v>
      </c>
    </row>
    <row r="29" spans="1:6" x14ac:dyDescent="0.25">
      <c r="A29" t="s">
        <v>37</v>
      </c>
      <c r="B29" s="16">
        <v>16980</v>
      </c>
      <c r="C29" s="17">
        <v>16131.57</v>
      </c>
      <c r="D29" s="17">
        <v>16053.521000000001</v>
      </c>
      <c r="E29" s="17">
        <v>16053.521000000001</v>
      </c>
      <c r="F29" s="17">
        <v>15753.52</v>
      </c>
    </row>
    <row r="30" spans="1:6" x14ac:dyDescent="0.25">
      <c r="A30" s="4" t="s">
        <v>27</v>
      </c>
      <c r="B30" s="18">
        <f>SUM(B27:B29)</f>
        <v>33177</v>
      </c>
      <c r="C30" s="18">
        <f>SUM(C27:C29)</f>
        <v>30455.281999999999</v>
      </c>
      <c r="D30" s="18">
        <f>SUM(D27:D29)</f>
        <v>29522.468000000001</v>
      </c>
      <c r="E30" s="18">
        <f>SUM(E27:E29)</f>
        <v>29274.468000000001</v>
      </c>
      <c r="F30" s="18">
        <f>SUM(F27:F29)</f>
        <v>28834.467000000001</v>
      </c>
    </row>
    <row r="31" spans="1:6" x14ac:dyDescent="0.25">
      <c r="A31" t="s">
        <v>28</v>
      </c>
    </row>
    <row r="32" spans="1:6" x14ac:dyDescent="0.25">
      <c r="B32" s="22"/>
      <c r="C32" s="22"/>
      <c r="D32" s="22"/>
      <c r="E32" s="22"/>
      <c r="F32" s="22"/>
    </row>
    <row r="33" spans="1:6" x14ac:dyDescent="0.25">
      <c r="A33" t="s">
        <v>13</v>
      </c>
    </row>
    <row r="34" spans="1:6" x14ac:dyDescent="0.25">
      <c r="A34" s="1" t="s">
        <v>19</v>
      </c>
      <c r="B34" s="1" t="s">
        <v>2</v>
      </c>
      <c r="C34" s="1" t="s">
        <v>3</v>
      </c>
      <c r="D34" s="1" t="s">
        <v>4</v>
      </c>
      <c r="E34" s="1" t="s">
        <v>5</v>
      </c>
      <c r="F34" s="1" t="s">
        <v>6</v>
      </c>
    </row>
    <row r="35" spans="1:6" x14ac:dyDescent="0.25">
      <c r="A35" t="s">
        <v>38</v>
      </c>
      <c r="B35" s="16">
        <v>-16302</v>
      </c>
      <c r="C35" s="17">
        <v>-64973.197</v>
      </c>
      <c r="D35" s="16">
        <v>-134286.19699999999</v>
      </c>
      <c r="E35" s="16">
        <v>-198068.19699999999</v>
      </c>
      <c r="F35" s="16">
        <v>-208910.19699999999</v>
      </c>
    </row>
    <row r="36" spans="1:6" x14ac:dyDescent="0.25">
      <c r="A36" t="s">
        <v>39</v>
      </c>
      <c r="B36" s="16">
        <v>636887</v>
      </c>
      <c r="C36" s="17">
        <v>629014.06000000006</v>
      </c>
      <c r="D36" s="16">
        <v>632514.06000000006</v>
      </c>
      <c r="E36" s="16">
        <v>638514.06000000006</v>
      </c>
      <c r="F36" s="16">
        <v>638514.06000000006</v>
      </c>
    </row>
    <row r="37" spans="1:6" x14ac:dyDescent="0.25">
      <c r="A37" t="s">
        <v>40</v>
      </c>
      <c r="B37" s="16">
        <v>399581</v>
      </c>
      <c r="C37" s="17">
        <v>405378.77799999999</v>
      </c>
      <c r="D37" s="16">
        <v>403578.77799999999</v>
      </c>
      <c r="E37" s="16">
        <v>403578.77799999999</v>
      </c>
      <c r="F37" s="16">
        <v>404378.77799999999</v>
      </c>
    </row>
    <row r="38" spans="1:6" x14ac:dyDescent="0.25">
      <c r="A38" t="s">
        <v>41</v>
      </c>
      <c r="B38" s="16">
        <v>111457</v>
      </c>
      <c r="C38" s="17">
        <v>115626.68799999999</v>
      </c>
      <c r="D38" s="17">
        <v>115626.68799999999</v>
      </c>
      <c r="E38" s="17">
        <v>115626.68799999999</v>
      </c>
      <c r="F38" s="17">
        <v>115626.68799999999</v>
      </c>
    </row>
    <row r="39" spans="1:6" x14ac:dyDescent="0.25">
      <c r="A39" t="s">
        <v>42</v>
      </c>
      <c r="B39" s="16">
        <v>96890</v>
      </c>
      <c r="C39" s="17">
        <v>103046.534</v>
      </c>
      <c r="D39" s="16">
        <v>108675.93399999999</v>
      </c>
      <c r="E39" s="16">
        <v>127675.93399999999</v>
      </c>
      <c r="F39" s="16">
        <v>127675.93399999999</v>
      </c>
    </row>
    <row r="40" spans="1:6" x14ac:dyDescent="0.25">
      <c r="A40" t="s">
        <v>43</v>
      </c>
      <c r="B40" s="16">
        <v>-29856</v>
      </c>
      <c r="C40" s="17">
        <v>-33188.044000000002</v>
      </c>
      <c r="D40" s="17">
        <v>-33188.044000000002</v>
      </c>
      <c r="E40" s="17">
        <v>-33188.044000000002</v>
      </c>
      <c r="F40" s="17">
        <v>-33188.044000000002</v>
      </c>
    </row>
    <row r="41" spans="1:6" x14ac:dyDescent="0.25">
      <c r="A41" t="s">
        <v>44</v>
      </c>
      <c r="B41" s="16">
        <v>110008</v>
      </c>
      <c r="C41" s="17">
        <v>109929.242</v>
      </c>
      <c r="D41" s="17">
        <v>109929.242</v>
      </c>
      <c r="E41" s="17">
        <v>109929.242</v>
      </c>
      <c r="F41" s="17">
        <v>109929.242</v>
      </c>
    </row>
    <row r="42" spans="1:6" x14ac:dyDescent="0.25">
      <c r="A42" s="4" t="s">
        <v>27</v>
      </c>
      <c r="B42" s="18">
        <f>SUM(B35:B41)</f>
        <v>1308665</v>
      </c>
      <c r="C42" s="18">
        <f>SUM(C35:C41)</f>
        <v>1264834.0610000002</v>
      </c>
      <c r="D42" s="18">
        <f>SUM(D35:D41)</f>
        <v>1202850.4610000001</v>
      </c>
      <c r="E42" s="18">
        <f>SUM(E35:E41)</f>
        <v>1164068.4610000001</v>
      </c>
      <c r="F42" s="18">
        <f>SUM(F35:F41)</f>
        <v>1154026.4610000001</v>
      </c>
    </row>
    <row r="43" spans="1:6" x14ac:dyDescent="0.25">
      <c r="A43" t="s">
        <v>28</v>
      </c>
      <c r="C43" s="20"/>
      <c r="D43" s="20"/>
      <c r="E43" s="20"/>
      <c r="F43" s="20"/>
    </row>
    <row r="44" spans="1:6" x14ac:dyDescent="0.25">
      <c r="B44" s="22"/>
      <c r="C44" s="23"/>
      <c r="D44" s="23"/>
      <c r="E44" s="23"/>
      <c r="F44" s="23"/>
    </row>
    <row r="45" spans="1:6" x14ac:dyDescent="0.25">
      <c r="A45" t="s">
        <v>14</v>
      </c>
    </row>
    <row r="46" spans="1:6" x14ac:dyDescent="0.25">
      <c r="A46" s="1" t="s">
        <v>19</v>
      </c>
      <c r="B46" s="1" t="s">
        <v>2</v>
      </c>
      <c r="C46" s="1" t="s">
        <v>3</v>
      </c>
      <c r="D46" s="1" t="s">
        <v>4</v>
      </c>
      <c r="E46" s="1" t="s">
        <v>5</v>
      </c>
      <c r="F46" s="1" t="s">
        <v>6</v>
      </c>
    </row>
    <row r="47" spans="1:6" x14ac:dyDescent="0.25">
      <c r="A47" t="s">
        <v>45</v>
      </c>
      <c r="B47" s="16">
        <v>38830</v>
      </c>
      <c r="C47" s="17">
        <v>22871.191999999999</v>
      </c>
      <c r="D47" s="16">
        <v>-43436.807999999997</v>
      </c>
      <c r="E47" s="16">
        <v>-63680.807999999997</v>
      </c>
      <c r="F47" s="16">
        <v>-56575.807999999997</v>
      </c>
    </row>
    <row r="48" spans="1:6" x14ac:dyDescent="0.25">
      <c r="A48" t="s">
        <v>46</v>
      </c>
      <c r="B48" s="16">
        <v>350706</v>
      </c>
      <c r="C48" s="17">
        <v>360433.55900000001</v>
      </c>
      <c r="D48" s="17">
        <v>360433.55900000001</v>
      </c>
      <c r="E48" s="17">
        <v>360433.55900000001</v>
      </c>
      <c r="F48" s="17">
        <v>360433.55900000001</v>
      </c>
    </row>
    <row r="49" spans="1:6" x14ac:dyDescent="0.25">
      <c r="A49" t="s">
        <v>47</v>
      </c>
      <c r="B49" s="16">
        <v>408400</v>
      </c>
      <c r="C49" s="17">
        <v>392264.842</v>
      </c>
      <c r="D49" s="17">
        <v>394164.842</v>
      </c>
      <c r="E49" s="17">
        <v>394164.842</v>
      </c>
      <c r="F49" s="17">
        <v>394164.842</v>
      </c>
    </row>
    <row r="50" spans="1:6" x14ac:dyDescent="0.25">
      <c r="A50" t="s">
        <v>48</v>
      </c>
      <c r="B50" s="16">
        <v>257839</v>
      </c>
      <c r="C50" s="17">
        <v>260230.81200000001</v>
      </c>
      <c r="D50" s="17">
        <v>260230.81200000001</v>
      </c>
      <c r="E50" s="17">
        <v>260230.81200000001</v>
      </c>
      <c r="F50" s="17">
        <v>260230.81200000001</v>
      </c>
    </row>
    <row r="51" spans="1:6" x14ac:dyDescent="0.25">
      <c r="A51" t="s">
        <v>49</v>
      </c>
      <c r="B51" s="16">
        <v>12419</v>
      </c>
      <c r="C51" s="17">
        <v>15883.043</v>
      </c>
      <c r="D51" s="16">
        <v>21216.742999999999</v>
      </c>
      <c r="E51" s="16">
        <v>26774.442999999999</v>
      </c>
      <c r="F51" s="16">
        <v>26774.442999999999</v>
      </c>
    </row>
    <row r="52" spans="1:6" x14ac:dyDescent="0.25">
      <c r="A52" t="s">
        <v>50</v>
      </c>
      <c r="B52" s="16">
        <v>82621</v>
      </c>
      <c r="C52" s="17">
        <v>83897.130999999994</v>
      </c>
      <c r="D52" s="16">
        <v>85147.130999999994</v>
      </c>
      <c r="E52" s="16">
        <v>85147.130999999994</v>
      </c>
      <c r="F52" s="16">
        <v>85147.130999999994</v>
      </c>
    </row>
    <row r="53" spans="1:6" x14ac:dyDescent="0.25">
      <c r="A53" t="s">
        <v>51</v>
      </c>
      <c r="B53" s="16">
        <v>81649</v>
      </c>
      <c r="C53" s="17">
        <v>79126.827000000005</v>
      </c>
      <c r="D53" s="16">
        <v>78218.827000000005</v>
      </c>
      <c r="E53" s="16">
        <v>77764.827000000005</v>
      </c>
      <c r="F53" s="16">
        <v>77423.827000000005</v>
      </c>
    </row>
    <row r="54" spans="1:6" x14ac:dyDescent="0.25">
      <c r="A54" s="4" t="s">
        <v>27</v>
      </c>
      <c r="B54" s="18">
        <f>SUM(B47:B53)</f>
        <v>1232464</v>
      </c>
      <c r="C54" s="18">
        <f>SUM(C47:C53)</f>
        <v>1214707.4060000002</v>
      </c>
      <c r="D54" s="18">
        <f>SUM(D47:D53)</f>
        <v>1155975.1060000001</v>
      </c>
      <c r="E54" s="18">
        <f>SUM(E47:E53)</f>
        <v>1140834.8060000001</v>
      </c>
      <c r="F54" s="18">
        <f>SUM(F47:F53)</f>
        <v>1147598.8060000001</v>
      </c>
    </row>
    <row r="55" spans="1:6" x14ac:dyDescent="0.25">
      <c r="A55" t="s">
        <v>28</v>
      </c>
    </row>
    <row r="56" spans="1:6" x14ac:dyDescent="0.25">
      <c r="B56" s="22"/>
      <c r="C56" s="22"/>
      <c r="D56" s="22"/>
      <c r="E56" s="22"/>
      <c r="F56" s="22"/>
    </row>
    <row r="57" spans="1:6" x14ac:dyDescent="0.25">
      <c r="A57" t="s">
        <v>15</v>
      </c>
    </row>
    <row r="58" spans="1:6" x14ac:dyDescent="0.25">
      <c r="A58" s="1" t="s">
        <v>19</v>
      </c>
      <c r="B58" s="1" t="s">
        <v>2</v>
      </c>
      <c r="C58" s="1" t="s">
        <v>3</v>
      </c>
      <c r="D58" s="1" t="s">
        <v>4</v>
      </c>
      <c r="E58" s="1" t="s">
        <v>5</v>
      </c>
      <c r="F58" s="1" t="s">
        <v>6</v>
      </c>
    </row>
    <row r="59" spans="1:6" x14ac:dyDescent="0.25">
      <c r="A59" t="s">
        <v>52</v>
      </c>
      <c r="B59" s="16">
        <v>6148</v>
      </c>
      <c r="C59" s="17">
        <v>6755.7567948571404</v>
      </c>
      <c r="D59" s="17">
        <v>6505.7567948571404</v>
      </c>
      <c r="E59" s="17">
        <v>5555.7567948571404</v>
      </c>
      <c r="F59" s="17">
        <v>5105.7567948571404</v>
      </c>
    </row>
    <row r="60" spans="1:6" x14ac:dyDescent="0.25">
      <c r="A60" t="s">
        <v>53</v>
      </c>
      <c r="B60" s="16">
        <v>133074</v>
      </c>
      <c r="C60" s="17">
        <v>130007.73501473485</v>
      </c>
      <c r="D60" s="17">
        <v>126950.85250363522</v>
      </c>
      <c r="E60" s="17">
        <v>125093.36124808541</v>
      </c>
      <c r="F60" s="17">
        <v>124850.99280642305</v>
      </c>
    </row>
    <row r="61" spans="1:6" x14ac:dyDescent="0.25">
      <c r="A61" t="s">
        <v>75</v>
      </c>
      <c r="B61" s="16">
        <v>318</v>
      </c>
      <c r="C61" s="17">
        <v>3867.915</v>
      </c>
      <c r="D61" s="17">
        <v>3867.915</v>
      </c>
      <c r="E61" s="17">
        <v>3867.915</v>
      </c>
      <c r="F61" s="17">
        <v>3867.915</v>
      </c>
    </row>
    <row r="62" spans="1:6" ht="15" customHeight="1" x14ac:dyDescent="0.25">
      <c r="A62" t="s">
        <v>54</v>
      </c>
      <c r="B62" s="16">
        <v>0</v>
      </c>
      <c r="C62" s="17">
        <v>1.8626451492309571E-12</v>
      </c>
      <c r="D62" s="17">
        <v>1.8626451492309571E-12</v>
      </c>
      <c r="E62" s="17">
        <v>1.8626451492309571E-12</v>
      </c>
      <c r="F62" s="17">
        <v>1.8626451492309571E-12</v>
      </c>
    </row>
    <row r="63" spans="1:6" x14ac:dyDescent="0.25">
      <c r="A63" t="s">
        <v>55</v>
      </c>
      <c r="B63" s="16">
        <v>20818</v>
      </c>
      <c r="C63" s="17">
        <v>20391.384377465132</v>
      </c>
      <c r="D63" s="17">
        <v>19692.366888564764</v>
      </c>
      <c r="E63" s="17">
        <v>19592.85814411458</v>
      </c>
      <c r="F63" s="17">
        <v>19518.226585776942</v>
      </c>
    </row>
    <row r="64" spans="1:6" x14ac:dyDescent="0.25">
      <c r="A64" s="4" t="s">
        <v>27</v>
      </c>
      <c r="B64" s="18">
        <v>160358</v>
      </c>
      <c r="C64" s="18">
        <v>161022.79118705716</v>
      </c>
      <c r="D64" s="18">
        <v>157016.89118705713</v>
      </c>
      <c r="E64" s="18">
        <v>154109.89118705713</v>
      </c>
      <c r="F64" s="18">
        <v>153342.89118705713</v>
      </c>
    </row>
    <row r="65" spans="1:6" x14ac:dyDescent="0.25">
      <c r="A65" t="s">
        <v>28</v>
      </c>
    </row>
    <row r="66" spans="1:6" x14ac:dyDescent="0.25">
      <c r="B66" s="22"/>
      <c r="C66" s="22"/>
      <c r="D66" s="22"/>
      <c r="E66" s="22"/>
      <c r="F66" s="22"/>
    </row>
    <row r="67" spans="1:6" x14ac:dyDescent="0.25">
      <c r="A67" t="s">
        <v>16</v>
      </c>
    </row>
    <row r="68" spans="1:6" x14ac:dyDescent="0.25">
      <c r="A68" s="1" t="s">
        <v>19</v>
      </c>
      <c r="B68" s="1" t="s">
        <v>2</v>
      </c>
      <c r="C68" s="1" t="s">
        <v>3</v>
      </c>
      <c r="D68" s="1" t="s">
        <v>4</v>
      </c>
      <c r="E68" s="1" t="s">
        <v>5</v>
      </c>
      <c r="F68" s="1" t="s">
        <v>6</v>
      </c>
    </row>
    <row r="69" spans="1:6" x14ac:dyDescent="0.25">
      <c r="A69" t="s">
        <v>56</v>
      </c>
      <c r="B69" s="16">
        <v>5783</v>
      </c>
      <c r="C69" s="17">
        <v>3642.318703686306</v>
      </c>
      <c r="D69" s="16">
        <v>2130.318703686306</v>
      </c>
      <c r="E69" s="16">
        <v>2129.318703686306</v>
      </c>
      <c r="F69" s="16">
        <v>2129.318703686306</v>
      </c>
    </row>
    <row r="70" spans="1:6" x14ac:dyDescent="0.25">
      <c r="A70" t="s">
        <v>57</v>
      </c>
      <c r="B70" s="16">
        <v>1511</v>
      </c>
      <c r="C70" s="17">
        <v>1514.646</v>
      </c>
      <c r="D70" s="16">
        <v>1514.646</v>
      </c>
      <c r="E70" s="16">
        <v>1514.646</v>
      </c>
      <c r="F70" s="16">
        <v>1514.646</v>
      </c>
    </row>
    <row r="71" spans="1:6" x14ac:dyDescent="0.25">
      <c r="A71" t="s">
        <v>76</v>
      </c>
      <c r="B71" s="16">
        <v>-573</v>
      </c>
      <c r="C71" s="17">
        <v>-3062.7822529693321</v>
      </c>
      <c r="D71" s="16">
        <v>-4022.7822529693321</v>
      </c>
      <c r="E71" s="16">
        <v>-4747.7822529693321</v>
      </c>
      <c r="F71" s="16">
        <v>-4747.7822529693321</v>
      </c>
    </row>
    <row r="72" spans="1:6" x14ac:dyDescent="0.25">
      <c r="A72" t="s">
        <v>77</v>
      </c>
      <c r="B72" s="16">
        <v>12538</v>
      </c>
      <c r="C72" s="17">
        <v>18595.268133333331</v>
      </c>
      <c r="D72" s="16">
        <v>18295.268133333331</v>
      </c>
      <c r="E72" s="16">
        <v>18295.268133333331</v>
      </c>
      <c r="F72" s="16">
        <v>18295.268133333331</v>
      </c>
    </row>
    <row r="73" spans="1:6" ht="15" customHeight="1" x14ac:dyDescent="0.25">
      <c r="A73" t="s">
        <v>58</v>
      </c>
      <c r="B73" s="16">
        <v>67221</v>
      </c>
      <c r="C73" s="17">
        <v>60967.149309</v>
      </c>
      <c r="D73" s="16">
        <v>56910.149309</v>
      </c>
      <c r="E73" s="16">
        <v>57970.149309</v>
      </c>
      <c r="F73" s="16">
        <v>57263.149309</v>
      </c>
    </row>
    <row r="74" spans="1:6" x14ac:dyDescent="0.25">
      <c r="A74" t="s">
        <v>59</v>
      </c>
      <c r="B74" s="16">
        <v>0</v>
      </c>
      <c r="C74" s="17">
        <v>-8.930502831935882E-4</v>
      </c>
      <c r="D74" s="16">
        <v>-8.930502831935882E-4</v>
      </c>
      <c r="E74" s="16">
        <v>-8.930502831935882E-4</v>
      </c>
      <c r="F74" s="16">
        <v>-8.930502831935882E-4</v>
      </c>
    </row>
    <row r="75" spans="1:6" x14ac:dyDescent="0.25">
      <c r="A75" s="4" t="s">
        <v>27</v>
      </c>
      <c r="B75" s="18">
        <v>86480</v>
      </c>
      <c r="C75" s="18">
        <v>81656.599000000017</v>
      </c>
      <c r="D75" s="18">
        <v>74827.599000000017</v>
      </c>
      <c r="E75" s="18">
        <v>75161.599000000017</v>
      </c>
      <c r="F75" s="18">
        <v>74454.599000000017</v>
      </c>
    </row>
    <row r="76" spans="1:6" x14ac:dyDescent="0.25">
      <c r="A76" t="s">
        <v>28</v>
      </c>
    </row>
    <row r="77" spans="1:6" x14ac:dyDescent="0.25">
      <c r="B77" s="22"/>
      <c r="C77" s="22"/>
      <c r="D77" s="22"/>
      <c r="E77" s="22"/>
      <c r="F77" s="22"/>
    </row>
    <row r="78" spans="1:6" x14ac:dyDescent="0.25">
      <c r="A78" t="s">
        <v>18</v>
      </c>
      <c r="B78" s="22"/>
      <c r="C78" s="22"/>
      <c r="D78" s="22"/>
      <c r="E78" s="22"/>
      <c r="F78" s="22"/>
    </row>
    <row r="79" spans="1:6" x14ac:dyDescent="0.25">
      <c r="A79" s="1" t="s">
        <v>19</v>
      </c>
      <c r="B79" s="1" t="s">
        <v>2</v>
      </c>
      <c r="C79" s="1" t="s">
        <v>3</v>
      </c>
      <c r="D79" s="1" t="s">
        <v>4</v>
      </c>
      <c r="E79" s="1" t="s">
        <v>5</v>
      </c>
      <c r="F79" s="1" t="s">
        <v>6</v>
      </c>
    </row>
    <row r="80" spans="1:6" x14ac:dyDescent="0.25">
      <c r="A80" t="s">
        <v>60</v>
      </c>
      <c r="B80" s="16">
        <v>-11210</v>
      </c>
      <c r="C80" s="16">
        <v>-17581</v>
      </c>
      <c r="D80" s="16">
        <v>-7581</v>
      </c>
      <c r="E80" s="16">
        <v>-7581</v>
      </c>
      <c r="F80" s="16">
        <v>-7581</v>
      </c>
    </row>
    <row r="81" spans="1:6" x14ac:dyDescent="0.25">
      <c r="A81" t="s">
        <v>61</v>
      </c>
      <c r="B81" s="16">
        <v>1568</v>
      </c>
      <c r="C81" s="16">
        <v>1567.2</v>
      </c>
      <c r="D81" s="16">
        <v>1567.2</v>
      </c>
      <c r="E81" s="16">
        <v>1567.2</v>
      </c>
      <c r="F81" s="16">
        <v>1567.2</v>
      </c>
    </row>
    <row r="82" spans="1:6" x14ac:dyDescent="0.25">
      <c r="A82" t="s">
        <v>62</v>
      </c>
      <c r="B82" s="16">
        <v>-48988.851000000002</v>
      </c>
      <c r="C82" s="16">
        <v>122713.961</v>
      </c>
      <c r="D82" s="16">
        <v>53213.961000000003</v>
      </c>
      <c r="E82" s="16">
        <v>45213.961000000003</v>
      </c>
      <c r="F82" s="16">
        <v>40213.961000000003</v>
      </c>
    </row>
    <row r="83" spans="1:6" x14ac:dyDescent="0.25">
      <c r="A83" t="s">
        <v>63</v>
      </c>
      <c r="B83" s="16">
        <v>17745.5</v>
      </c>
      <c r="C83" s="16">
        <v>19315.5</v>
      </c>
      <c r="D83" s="16">
        <v>19315.5</v>
      </c>
      <c r="E83" s="16">
        <v>19315.5</v>
      </c>
      <c r="F83" s="16">
        <v>19315.5</v>
      </c>
    </row>
    <row r="84" spans="1:6" x14ac:dyDescent="0.25">
      <c r="A84" t="s">
        <v>64</v>
      </c>
      <c r="B84" s="16">
        <v>-111020.344</v>
      </c>
      <c r="C84" s="16">
        <v>-97980.428</v>
      </c>
      <c r="D84" s="16">
        <v>-97980.428</v>
      </c>
      <c r="E84" s="16">
        <v>-97980.428</v>
      </c>
      <c r="F84" s="16">
        <v>-97980.428</v>
      </c>
    </row>
    <row r="85" spans="1:6" x14ac:dyDescent="0.25">
      <c r="A85" t="s">
        <v>65</v>
      </c>
      <c r="B85" s="16">
        <v>12019.6</v>
      </c>
      <c r="C85" s="16">
        <v>-2483.4</v>
      </c>
      <c r="D85" s="16">
        <v>-2483.4</v>
      </c>
      <c r="E85" s="16">
        <v>-2483.4</v>
      </c>
      <c r="F85" s="16">
        <v>-2483.4</v>
      </c>
    </row>
    <row r="86" spans="1:6" x14ac:dyDescent="0.25">
      <c r="A86" t="s">
        <v>66</v>
      </c>
      <c r="B86" s="16">
        <v>26511</v>
      </c>
      <c r="C86" s="16">
        <v>19976</v>
      </c>
      <c r="D86" s="16">
        <v>31976</v>
      </c>
      <c r="E86" s="16">
        <v>36976</v>
      </c>
      <c r="F86" s="16">
        <v>36976</v>
      </c>
    </row>
    <row r="87" spans="1:6" x14ac:dyDescent="0.25">
      <c r="A87" t="s">
        <v>67</v>
      </c>
      <c r="B87" s="16">
        <v>50093.8</v>
      </c>
      <c r="C87" s="16">
        <v>46899.8</v>
      </c>
      <c r="D87" s="16">
        <v>41482.800000000003</v>
      </c>
      <c r="E87" s="16">
        <v>38956.800000000003</v>
      </c>
      <c r="F87" s="16">
        <v>38956.800000000003</v>
      </c>
    </row>
    <row r="88" spans="1:6" ht="15" customHeight="1" x14ac:dyDescent="0.25">
      <c r="A88" t="s">
        <v>68</v>
      </c>
      <c r="B88" s="16">
        <v>-57788.2</v>
      </c>
      <c r="C88" s="16">
        <f>-167138.2+26583</f>
        <v>-140555.20000000001</v>
      </c>
      <c r="D88" s="16">
        <v>30837.26</v>
      </c>
      <c r="E88" s="16">
        <v>78840.460000000006</v>
      </c>
      <c r="F88" s="16">
        <v>78840.460000000006</v>
      </c>
    </row>
    <row r="89" spans="1:6" x14ac:dyDescent="0.25">
      <c r="A89" t="s">
        <v>69</v>
      </c>
      <c r="B89" s="16">
        <v>-20360</v>
      </c>
      <c r="C89" s="16">
        <v>-15360</v>
      </c>
      <c r="D89" s="16">
        <v>-15360</v>
      </c>
      <c r="E89" s="16">
        <v>-15360</v>
      </c>
      <c r="F89" s="16">
        <v>-15360</v>
      </c>
    </row>
    <row r="90" spans="1:6" x14ac:dyDescent="0.25">
      <c r="A90" t="s">
        <v>70</v>
      </c>
      <c r="B90" s="16">
        <v>42987</v>
      </c>
      <c r="C90" s="16">
        <v>40796</v>
      </c>
      <c r="D90" s="16">
        <v>39135</v>
      </c>
      <c r="E90" s="16">
        <v>38732</v>
      </c>
      <c r="F90" s="16">
        <v>37522</v>
      </c>
    </row>
    <row r="91" spans="1:6" x14ac:dyDescent="0.25">
      <c r="A91" s="4" t="s">
        <v>27</v>
      </c>
      <c r="B91" s="18">
        <f>SUM(B80:B90)</f>
        <v>-98442.494999999995</v>
      </c>
      <c r="C91" s="18">
        <f>SUM(C80:C90)</f>
        <v>-22691.56700000001</v>
      </c>
      <c r="D91" s="18">
        <f>SUM(D80:D90)</f>
        <v>94122.892999999996</v>
      </c>
      <c r="E91" s="18">
        <f>SUM(E80:E90)</f>
        <v>136197.09299999999</v>
      </c>
      <c r="F91" s="18">
        <f>SUM(F80:F90)</f>
        <v>129987.09300000001</v>
      </c>
    </row>
    <row r="92" spans="1:6" ht="15" customHeight="1" x14ac:dyDescent="0.25">
      <c r="A92" t="s">
        <v>71</v>
      </c>
    </row>
    <row r="93" spans="1:6" x14ac:dyDescent="0.25">
      <c r="A93" s="19"/>
      <c r="B93" s="24"/>
      <c r="C93" s="24"/>
      <c r="D93" s="24"/>
      <c r="E93" s="24"/>
      <c r="F93" s="24"/>
    </row>
    <row r="94" spans="1:6" x14ac:dyDescent="0.25">
      <c r="A94" t="s">
        <v>17</v>
      </c>
    </row>
    <row r="95" spans="1:6" x14ac:dyDescent="0.25">
      <c r="A95" s="1" t="s">
        <v>19</v>
      </c>
      <c r="B95" s="1" t="s">
        <v>2</v>
      </c>
      <c r="C95" s="1" t="s">
        <v>3</v>
      </c>
      <c r="D95" s="1" t="s">
        <v>4</v>
      </c>
      <c r="E95" s="1" t="s">
        <v>5</v>
      </c>
      <c r="F95" s="1" t="s">
        <v>6</v>
      </c>
    </row>
    <row r="96" spans="1:6" x14ac:dyDescent="0.25">
      <c r="A96" t="s">
        <v>0</v>
      </c>
      <c r="B96" s="20">
        <f>B11</f>
        <v>126877</v>
      </c>
      <c r="C96" s="17">
        <f>C11</f>
        <v>135424.14600000001</v>
      </c>
      <c r="D96" s="20">
        <f>D11</f>
        <v>129292.14600000001</v>
      </c>
      <c r="E96" s="20">
        <f>E11</f>
        <v>130206.14599999998</v>
      </c>
      <c r="F96" s="20">
        <f>F11</f>
        <v>127220.14599999998</v>
      </c>
    </row>
    <row r="97" spans="1:6" x14ac:dyDescent="0.25">
      <c r="A97" t="s">
        <v>11</v>
      </c>
      <c r="B97" s="20">
        <f>B22</f>
        <v>22636.152999999998</v>
      </c>
      <c r="C97" s="17">
        <f>C22</f>
        <v>22449.857</v>
      </c>
      <c r="D97" s="20">
        <f>D22</f>
        <v>21812.857</v>
      </c>
      <c r="E97" s="20">
        <f>E22</f>
        <v>21425.857</v>
      </c>
      <c r="F97" s="20">
        <f>F22</f>
        <v>21313.857</v>
      </c>
    </row>
    <row r="98" spans="1:6" x14ac:dyDescent="0.25">
      <c r="A98" t="s">
        <v>12</v>
      </c>
      <c r="B98" s="20">
        <f>B30</f>
        <v>33177</v>
      </c>
      <c r="C98" s="17">
        <f>C30</f>
        <v>30455.281999999999</v>
      </c>
      <c r="D98" s="20">
        <f>D30</f>
        <v>29522.468000000001</v>
      </c>
      <c r="E98" s="20">
        <f>E30</f>
        <v>29274.468000000001</v>
      </c>
      <c r="F98" s="20">
        <f>F30</f>
        <v>28834.467000000001</v>
      </c>
    </row>
    <row r="99" spans="1:6" x14ac:dyDescent="0.25">
      <c r="A99" t="s">
        <v>72</v>
      </c>
      <c r="B99" s="20">
        <f>B42</f>
        <v>1308665</v>
      </c>
      <c r="C99" s="17">
        <f>C42</f>
        <v>1264834.0610000002</v>
      </c>
      <c r="D99" s="20">
        <f>D42</f>
        <v>1202850.4610000001</v>
      </c>
      <c r="E99" s="20">
        <f>E42</f>
        <v>1164068.4610000001</v>
      </c>
      <c r="F99" s="20">
        <f>F42</f>
        <v>1154026.4610000001</v>
      </c>
    </row>
    <row r="100" spans="1:6" x14ac:dyDescent="0.25">
      <c r="A100" t="s">
        <v>73</v>
      </c>
      <c r="B100" s="20">
        <f>B54</f>
        <v>1232464</v>
      </c>
      <c r="C100" s="17">
        <f>C54</f>
        <v>1214707.4060000002</v>
      </c>
      <c r="D100" s="20">
        <f>D54</f>
        <v>1155975.1060000001</v>
      </c>
      <c r="E100" s="20">
        <f>E54</f>
        <v>1140834.8060000001</v>
      </c>
      <c r="F100" s="20">
        <f>F54</f>
        <v>1147598.8060000001</v>
      </c>
    </row>
    <row r="101" spans="1:6" x14ac:dyDescent="0.25">
      <c r="A101" t="s">
        <v>15</v>
      </c>
      <c r="B101" s="20">
        <f>B64</f>
        <v>160358</v>
      </c>
      <c r="C101" s="17">
        <f>C64</f>
        <v>161022.79118705716</v>
      </c>
      <c r="D101" s="20">
        <f>D64</f>
        <v>157016.89118705713</v>
      </c>
      <c r="E101" s="20">
        <f>E64</f>
        <v>154109.89118705713</v>
      </c>
      <c r="F101" s="20">
        <f>F64</f>
        <v>153342.89118705713</v>
      </c>
    </row>
    <row r="102" spans="1:6" x14ac:dyDescent="0.25">
      <c r="A102" t="s">
        <v>16</v>
      </c>
      <c r="B102" s="20">
        <f>B75</f>
        <v>86480</v>
      </c>
      <c r="C102" s="17">
        <f>C75</f>
        <v>81656.599000000017</v>
      </c>
      <c r="D102" s="20">
        <f>D75</f>
        <v>74827.599000000017</v>
      </c>
      <c r="E102" s="20">
        <f>E75</f>
        <v>75161.599000000017</v>
      </c>
      <c r="F102" s="20">
        <f>F75</f>
        <v>74454.599000000017</v>
      </c>
    </row>
    <row r="103" spans="1:6" x14ac:dyDescent="0.25">
      <c r="A103" t="s">
        <v>74</v>
      </c>
      <c r="B103" s="20">
        <f>B91</f>
        <v>-98442.494999999995</v>
      </c>
      <c r="C103" s="17">
        <f>C91</f>
        <v>-22691.56700000001</v>
      </c>
      <c r="D103" s="20">
        <f>D91</f>
        <v>94122.892999999996</v>
      </c>
      <c r="E103" s="20">
        <f t="shared" ref="E103:F103" si="0">E91</f>
        <v>136197.09299999999</v>
      </c>
      <c r="F103" s="20">
        <f t="shared" si="0"/>
        <v>129987.09300000001</v>
      </c>
    </row>
    <row r="104" spans="1:6" x14ac:dyDescent="0.25">
      <c r="A104" s="4" t="s">
        <v>27</v>
      </c>
      <c r="B104" s="18">
        <f>SUM(B96:B103)</f>
        <v>2872214.6579999998</v>
      </c>
      <c r="C104" s="18">
        <f>SUM(C96:C103)</f>
        <v>2887858.5751870577</v>
      </c>
      <c r="D104" s="18">
        <f>SUM(D96:D103)</f>
        <v>2865420.4211870576</v>
      </c>
      <c r="E104" s="18">
        <f t="shared" ref="E104" si="1">SUM(E96:E103)</f>
        <v>2851278.3211870566</v>
      </c>
      <c r="F104" s="18">
        <f>SUM(F96:F103)</f>
        <v>2836778.3201870574</v>
      </c>
    </row>
    <row r="105" spans="1:6" x14ac:dyDescent="0.25">
      <c r="A105" s="6" t="s">
        <v>10</v>
      </c>
      <c r="B105" s="6"/>
      <c r="C105" s="21">
        <f>C104-B104</f>
        <v>15643.917187057901</v>
      </c>
      <c r="D105" s="21">
        <f>D104-B104</f>
        <v>-6794.2368129421957</v>
      </c>
      <c r="E105" s="21">
        <f>E104-B104</f>
        <v>-20936.33681294322</v>
      </c>
      <c r="F105" s="21">
        <f>F104-B104</f>
        <v>-35436.337812942453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9534-205C-4789-A097-193488818E6A}">
  <dimension ref="A2:E144"/>
  <sheetViews>
    <sheetView workbookViewId="0">
      <selection activeCell="K20" sqref="K20"/>
    </sheetView>
  </sheetViews>
  <sheetFormatPr baseColWidth="10" defaultRowHeight="15" x14ac:dyDescent="0.25"/>
  <cols>
    <col min="1" max="1" width="28.85546875" bestFit="1" customWidth="1"/>
    <col min="2" max="5" width="12.85546875" bestFit="1" customWidth="1"/>
  </cols>
  <sheetData>
    <row r="2" spans="1:5" x14ac:dyDescent="0.25">
      <c r="A2" t="s">
        <v>0</v>
      </c>
    </row>
    <row r="3" spans="1:5" x14ac:dyDescent="0.25">
      <c r="A3" s="25" t="s">
        <v>78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25">
      <c r="A4" s="6" t="s">
        <v>79</v>
      </c>
      <c r="B4" s="15"/>
      <c r="C4" s="3"/>
      <c r="D4" s="3"/>
      <c r="E4" s="3"/>
    </row>
    <row r="5" spans="1:5" x14ac:dyDescent="0.25">
      <c r="A5" t="s">
        <v>80</v>
      </c>
      <c r="B5" s="15">
        <v>-849.48199999999997</v>
      </c>
      <c r="C5" s="15">
        <v>-849.48199999999997</v>
      </c>
      <c r="D5" s="15">
        <v>-849.48199999999997</v>
      </c>
      <c r="E5" s="15">
        <v>-849.48199999999997</v>
      </c>
    </row>
    <row r="6" spans="1:5" x14ac:dyDescent="0.25">
      <c r="A6" t="s">
        <v>81</v>
      </c>
      <c r="B6" s="15">
        <v>2027</v>
      </c>
      <c r="C6" s="15">
        <v>2027</v>
      </c>
      <c r="D6" s="15">
        <v>2027</v>
      </c>
      <c r="E6" s="15">
        <v>2027</v>
      </c>
    </row>
    <row r="7" spans="1:5" x14ac:dyDescent="0.25">
      <c r="A7" t="s">
        <v>82</v>
      </c>
      <c r="B7" s="15">
        <v>5371.8590000000004</v>
      </c>
      <c r="C7" s="3">
        <v>6371.8590000000004</v>
      </c>
      <c r="D7" s="3">
        <v>6371.8590000000004</v>
      </c>
      <c r="E7" s="3">
        <v>6371.8590000000004</v>
      </c>
    </row>
    <row r="8" spans="1:5" x14ac:dyDescent="0.25">
      <c r="A8" s="26" t="s">
        <v>83</v>
      </c>
      <c r="B8" s="27">
        <v>6549.3770000000004</v>
      </c>
      <c r="C8" s="28">
        <v>7549.3770000000004</v>
      </c>
      <c r="D8" s="28">
        <v>7549.3770000000004</v>
      </c>
      <c r="E8" s="28">
        <v>7549.3770000000004</v>
      </c>
    </row>
    <row r="9" spans="1:5" x14ac:dyDescent="0.25">
      <c r="A9" s="6" t="s">
        <v>84</v>
      </c>
      <c r="B9" s="15"/>
      <c r="C9" s="3"/>
      <c r="D9" s="3"/>
      <c r="E9" s="3"/>
    </row>
    <row r="10" spans="1:5" x14ac:dyDescent="0.25">
      <c r="A10" t="s">
        <v>85</v>
      </c>
      <c r="B10" s="15">
        <v>4425</v>
      </c>
      <c r="C10" s="3">
        <v>925</v>
      </c>
      <c r="D10" s="3">
        <v>3425</v>
      </c>
      <c r="E10" s="3">
        <v>925</v>
      </c>
    </row>
    <row r="11" spans="1:5" x14ac:dyDescent="0.25">
      <c r="A11" t="s">
        <v>86</v>
      </c>
      <c r="B11" s="15">
        <v>2500</v>
      </c>
      <c r="C11" s="15">
        <v>1500</v>
      </c>
      <c r="D11" s="15">
        <v>1500</v>
      </c>
      <c r="E11" s="15">
        <v>1500</v>
      </c>
    </row>
    <row r="12" spans="1:5" x14ac:dyDescent="0.25">
      <c r="A12" t="s">
        <v>87</v>
      </c>
      <c r="B12" s="15">
        <v>-4928</v>
      </c>
      <c r="C12" s="15">
        <v>-7560</v>
      </c>
      <c r="D12" s="15">
        <v>-9146</v>
      </c>
      <c r="E12" s="15">
        <v>-9632</v>
      </c>
    </row>
    <row r="13" spans="1:5" x14ac:dyDescent="0.25">
      <c r="A13" s="26" t="s">
        <v>88</v>
      </c>
      <c r="B13" s="27">
        <v>1997</v>
      </c>
      <c r="C13" s="27">
        <v>-5135</v>
      </c>
      <c r="D13" s="27">
        <v>-4221</v>
      </c>
      <c r="E13" s="27">
        <v>-7207</v>
      </c>
    </row>
    <row r="14" spans="1:5" x14ac:dyDescent="0.25">
      <c r="A14" s="29" t="s">
        <v>10</v>
      </c>
      <c r="B14" s="30">
        <v>8546.3670000000002</v>
      </c>
      <c r="C14" s="30">
        <v>2414.3770000000004</v>
      </c>
      <c r="D14" s="30">
        <v>3328.3770000000004</v>
      </c>
      <c r="E14" s="30">
        <v>342.37700000000041</v>
      </c>
    </row>
    <row r="15" spans="1:5" x14ac:dyDescent="0.25">
      <c r="A15" t="s">
        <v>28</v>
      </c>
      <c r="B15" s="9"/>
      <c r="C15" s="9"/>
      <c r="D15" s="9"/>
      <c r="E15" s="9"/>
    </row>
    <row r="16" spans="1:5" x14ac:dyDescent="0.25">
      <c r="A16" s="31"/>
      <c r="B16" s="22"/>
      <c r="C16" s="22"/>
      <c r="D16" s="22"/>
      <c r="E16" s="22"/>
    </row>
    <row r="17" spans="1:5" x14ac:dyDescent="0.25">
      <c r="B17" s="9"/>
      <c r="C17" s="9"/>
      <c r="D17" s="9"/>
      <c r="E17" s="9"/>
    </row>
    <row r="18" spans="1:5" x14ac:dyDescent="0.25">
      <c r="A18" t="s">
        <v>11</v>
      </c>
    </row>
    <row r="19" spans="1:5" x14ac:dyDescent="0.25">
      <c r="A19" s="25" t="s">
        <v>78</v>
      </c>
      <c r="B19" s="1" t="s">
        <v>3</v>
      </c>
      <c r="C19" s="1" t="s">
        <v>4</v>
      </c>
      <c r="D19" s="1" t="s">
        <v>5</v>
      </c>
      <c r="E19" s="1" t="s">
        <v>6</v>
      </c>
    </row>
    <row r="20" spans="1:5" x14ac:dyDescent="0.25">
      <c r="A20" s="6" t="s">
        <v>79</v>
      </c>
      <c r="B20" s="15"/>
      <c r="C20" s="3"/>
      <c r="D20" s="3"/>
      <c r="E20" s="3"/>
    </row>
    <row r="21" spans="1:5" x14ac:dyDescent="0.25">
      <c r="A21" t="s">
        <v>80</v>
      </c>
      <c r="B21" s="15">
        <v>-149.5</v>
      </c>
      <c r="C21" s="15">
        <v>-149.5</v>
      </c>
      <c r="D21" s="15">
        <v>-149.5</v>
      </c>
      <c r="E21" s="15">
        <v>-149.5</v>
      </c>
    </row>
    <row r="22" spans="1:5" x14ac:dyDescent="0.25">
      <c r="A22" t="s">
        <v>81</v>
      </c>
      <c r="B22" s="15">
        <v>-32.799999999999976</v>
      </c>
      <c r="C22" s="15">
        <v>-32.799999999999976</v>
      </c>
      <c r="D22" s="15">
        <v>-32.799999999999976</v>
      </c>
      <c r="E22" s="15">
        <v>-32.799999999999976</v>
      </c>
    </row>
    <row r="23" spans="1:5" x14ac:dyDescent="0.25">
      <c r="A23" t="s">
        <v>82</v>
      </c>
      <c r="B23" s="15">
        <v>992.3</v>
      </c>
      <c r="C23" s="15">
        <v>992.3</v>
      </c>
      <c r="D23" s="15">
        <v>992.3</v>
      </c>
      <c r="E23" s="15">
        <v>992.3</v>
      </c>
    </row>
    <row r="24" spans="1:5" x14ac:dyDescent="0.25">
      <c r="A24" s="26" t="s">
        <v>83</v>
      </c>
      <c r="B24" s="27">
        <v>810</v>
      </c>
      <c r="C24" s="28">
        <v>810</v>
      </c>
      <c r="D24" s="28">
        <v>810</v>
      </c>
      <c r="E24" s="28">
        <v>810</v>
      </c>
    </row>
    <row r="25" spans="1:5" x14ac:dyDescent="0.25">
      <c r="A25" s="6" t="s">
        <v>84</v>
      </c>
      <c r="B25" s="15"/>
      <c r="C25" s="3"/>
      <c r="D25" s="3"/>
      <c r="E25" s="3"/>
    </row>
    <row r="26" spans="1:5" x14ac:dyDescent="0.25">
      <c r="A26" t="s">
        <v>85</v>
      </c>
      <c r="B26" s="15">
        <v>-2944.8900000000008</v>
      </c>
      <c r="C26" s="15">
        <v>-2944.8900000000008</v>
      </c>
      <c r="D26" s="15">
        <v>-2944.8900000000008</v>
      </c>
      <c r="E26" s="15">
        <v>-2944.8900000000008</v>
      </c>
    </row>
    <row r="27" spans="1:5" x14ac:dyDescent="0.25">
      <c r="A27" t="s">
        <v>86</v>
      </c>
      <c r="B27" s="15">
        <v>3112.5</v>
      </c>
      <c r="C27" s="15">
        <v>3112.5</v>
      </c>
      <c r="D27" s="15">
        <v>3112.5</v>
      </c>
      <c r="E27" s="15">
        <v>3112.5</v>
      </c>
    </row>
    <row r="28" spans="1:5" x14ac:dyDescent="0.25">
      <c r="A28" t="s">
        <v>87</v>
      </c>
      <c r="B28" s="15">
        <v>-1163.0999999999999</v>
      </c>
      <c r="C28" s="15">
        <v>-1800.1</v>
      </c>
      <c r="D28" s="15">
        <v>-2187.1</v>
      </c>
      <c r="E28" s="15">
        <v>-2299.1</v>
      </c>
    </row>
    <row r="29" spans="1:5" x14ac:dyDescent="0.25">
      <c r="A29" s="26" t="s">
        <v>88</v>
      </c>
      <c r="B29" s="27">
        <v>-995.49000000000069</v>
      </c>
      <c r="C29" s="27">
        <v>-1632.4900000000007</v>
      </c>
      <c r="D29" s="27">
        <v>-2019.4900000000007</v>
      </c>
      <c r="E29" s="27">
        <v>-2131.4900000000007</v>
      </c>
    </row>
    <row r="30" spans="1:5" x14ac:dyDescent="0.25">
      <c r="A30" s="29" t="s">
        <v>10</v>
      </c>
      <c r="B30" s="30">
        <v>-185.49000000000069</v>
      </c>
      <c r="C30" s="30">
        <v>-822.49000000000069</v>
      </c>
      <c r="D30" s="30">
        <v>-1209.4900000000007</v>
      </c>
      <c r="E30" s="30">
        <v>-1321.4900000000007</v>
      </c>
    </row>
    <row r="31" spans="1:5" x14ac:dyDescent="0.25">
      <c r="A31" t="s">
        <v>28</v>
      </c>
      <c r="B31" s="9"/>
      <c r="C31" s="9"/>
      <c r="D31" s="9"/>
      <c r="E31" s="9"/>
    </row>
    <row r="32" spans="1:5" x14ac:dyDescent="0.25">
      <c r="A32" s="31"/>
      <c r="B32" s="22"/>
      <c r="C32" s="22"/>
      <c r="D32" s="22"/>
      <c r="E32" s="22"/>
    </row>
    <row r="33" spans="1:5" x14ac:dyDescent="0.25">
      <c r="B33" s="9"/>
      <c r="C33" s="9"/>
      <c r="D33" s="9"/>
      <c r="E33" s="9"/>
    </row>
    <row r="34" spans="1:5" x14ac:dyDescent="0.25">
      <c r="A34" t="s">
        <v>12</v>
      </c>
    </row>
    <row r="35" spans="1:5" x14ac:dyDescent="0.25">
      <c r="A35" s="25" t="s">
        <v>78</v>
      </c>
      <c r="B35" s="1" t="s">
        <v>3</v>
      </c>
      <c r="C35" s="1" t="s">
        <v>4</v>
      </c>
      <c r="D35" s="1" t="s">
        <v>5</v>
      </c>
      <c r="E35" s="1" t="s">
        <v>6</v>
      </c>
    </row>
    <row r="36" spans="1:5" x14ac:dyDescent="0.25">
      <c r="A36" s="6" t="s">
        <v>79</v>
      </c>
      <c r="B36" s="15"/>
      <c r="C36" s="3"/>
      <c r="D36" s="3"/>
      <c r="E36" s="3"/>
    </row>
    <row r="37" spans="1:5" x14ac:dyDescent="0.25">
      <c r="A37" t="s">
        <v>80</v>
      </c>
      <c r="B37" s="15">
        <v>-394.09100000000001</v>
      </c>
      <c r="C37" s="15">
        <v>-381.33800000000002</v>
      </c>
      <c r="D37" s="15">
        <v>-381.33800000000002</v>
      </c>
      <c r="E37" s="15">
        <v>-381.33800000000002</v>
      </c>
    </row>
    <row r="38" spans="1:5" x14ac:dyDescent="0.25">
      <c r="A38" t="s">
        <v>81</v>
      </c>
      <c r="B38" s="15">
        <v>167.1</v>
      </c>
      <c r="C38" s="15">
        <v>167.1</v>
      </c>
      <c r="D38" s="15">
        <v>167.1</v>
      </c>
      <c r="E38" s="15">
        <v>167.1</v>
      </c>
    </row>
    <row r="39" spans="1:5" x14ac:dyDescent="0.25">
      <c r="A39" t="s">
        <v>82</v>
      </c>
      <c r="B39" s="15">
        <v>206.334</v>
      </c>
      <c r="C39" s="3">
        <v>215.64699999999999</v>
      </c>
      <c r="D39" s="3">
        <v>215.64699999999999</v>
      </c>
      <c r="E39" s="3">
        <v>215.64699999999999</v>
      </c>
    </row>
    <row r="40" spans="1:5" x14ac:dyDescent="0.25">
      <c r="A40" s="26" t="s">
        <v>83</v>
      </c>
      <c r="B40" s="27">
        <v>-20.657000000000011</v>
      </c>
      <c r="C40" s="28">
        <v>1.4089999999999634</v>
      </c>
      <c r="D40" s="28">
        <v>1.4089999999999634</v>
      </c>
      <c r="E40" s="28">
        <v>1.4089999999999634</v>
      </c>
    </row>
    <row r="41" spans="1:5" x14ac:dyDescent="0.25">
      <c r="A41" s="6" t="s">
        <v>84</v>
      </c>
      <c r="B41" s="15"/>
      <c r="C41" s="3"/>
      <c r="D41" s="3"/>
      <c r="E41" s="3"/>
    </row>
    <row r="42" spans="1:5" x14ac:dyDescent="0.25">
      <c r="A42" t="s">
        <v>85</v>
      </c>
      <c r="B42" s="15">
        <v>-2203.384</v>
      </c>
      <c r="C42" s="15">
        <v>-2700.2839999999997</v>
      </c>
      <c r="D42" s="15">
        <v>-2700.2839999999997</v>
      </c>
      <c r="E42" s="15">
        <v>-2700.2839999999997</v>
      </c>
    </row>
    <row r="43" spans="1:5" x14ac:dyDescent="0.25">
      <c r="A43" t="s">
        <v>86</v>
      </c>
      <c r="B43" s="15">
        <v>700</v>
      </c>
      <c r="C43" s="15">
        <v>700</v>
      </c>
      <c r="D43" s="15">
        <v>700</v>
      </c>
      <c r="E43" s="15">
        <v>400</v>
      </c>
    </row>
    <row r="44" spans="1:5" x14ac:dyDescent="0.25">
      <c r="A44" t="s">
        <v>87</v>
      </c>
      <c r="B44" s="15">
        <v>-1198</v>
      </c>
      <c r="C44" s="15">
        <v>-1656</v>
      </c>
      <c r="D44" s="15">
        <v>-1904</v>
      </c>
      <c r="E44" s="15">
        <v>-2044</v>
      </c>
    </row>
    <row r="45" spans="1:5" x14ac:dyDescent="0.25">
      <c r="A45" s="26" t="s">
        <v>88</v>
      </c>
      <c r="B45" s="27">
        <v>-2701.384</v>
      </c>
      <c r="C45" s="27">
        <v>-3656.2839999999997</v>
      </c>
      <c r="D45" s="27">
        <v>-3904.2839999999997</v>
      </c>
      <c r="E45" s="27">
        <v>-4344.2839999999997</v>
      </c>
    </row>
    <row r="46" spans="1:5" x14ac:dyDescent="0.25">
      <c r="A46" s="29" t="s">
        <v>10</v>
      </c>
      <c r="B46" s="30">
        <v>-2722.0410000000002</v>
      </c>
      <c r="C46" s="30">
        <v>-3654.8749999999995</v>
      </c>
      <c r="D46" s="30">
        <v>-3902.8749999999995</v>
      </c>
      <c r="E46" s="30">
        <v>-4342.875</v>
      </c>
    </row>
    <row r="47" spans="1:5" x14ac:dyDescent="0.25">
      <c r="A47" t="s">
        <v>28</v>
      </c>
      <c r="B47" s="9"/>
      <c r="C47" s="9"/>
      <c r="D47" s="9"/>
      <c r="E47" s="9"/>
    </row>
    <row r="48" spans="1:5" x14ac:dyDescent="0.25">
      <c r="A48" s="31"/>
      <c r="B48" s="22"/>
      <c r="C48" s="22"/>
      <c r="D48" s="22"/>
      <c r="E48" s="22"/>
    </row>
    <row r="49" spans="1:5" x14ac:dyDescent="0.25">
      <c r="B49" s="9"/>
      <c r="C49" s="9"/>
      <c r="D49" s="9"/>
      <c r="E49" s="9"/>
    </row>
    <row r="50" spans="1:5" x14ac:dyDescent="0.25">
      <c r="A50" t="s">
        <v>13</v>
      </c>
    </row>
    <row r="51" spans="1:5" x14ac:dyDescent="0.25">
      <c r="A51" s="25" t="s">
        <v>78</v>
      </c>
      <c r="B51" s="1" t="s">
        <v>3</v>
      </c>
      <c r="C51" s="1" t="s">
        <v>4</v>
      </c>
      <c r="D51" s="1" t="s">
        <v>5</v>
      </c>
      <c r="E51" s="1" t="s">
        <v>6</v>
      </c>
    </row>
    <row r="52" spans="1:5" x14ac:dyDescent="0.25">
      <c r="A52" s="6" t="s">
        <v>79</v>
      </c>
      <c r="B52" s="15"/>
      <c r="C52" s="3"/>
      <c r="D52" s="3"/>
      <c r="E52" s="3"/>
    </row>
    <row r="53" spans="1:5" x14ac:dyDescent="0.25">
      <c r="A53" t="s">
        <v>80</v>
      </c>
      <c r="B53" s="15">
        <v>-18935.2</v>
      </c>
      <c r="C53" s="15">
        <v>-18935.2</v>
      </c>
      <c r="D53" s="15">
        <v>-18935.2</v>
      </c>
      <c r="E53" s="15">
        <v>-18935.2</v>
      </c>
    </row>
    <row r="54" spans="1:5" x14ac:dyDescent="0.25">
      <c r="A54" t="s">
        <v>81</v>
      </c>
      <c r="B54" s="15">
        <v>9438.3000000000011</v>
      </c>
      <c r="C54" s="15">
        <v>9438.3000000000011</v>
      </c>
      <c r="D54" s="15">
        <v>9438.3000000000011</v>
      </c>
      <c r="E54" s="15">
        <v>9438.3000000000011</v>
      </c>
    </row>
    <row r="55" spans="1:5" x14ac:dyDescent="0.25">
      <c r="A55" t="s">
        <v>82</v>
      </c>
      <c r="B55" s="15">
        <v>1929.4</v>
      </c>
      <c r="C55" s="15">
        <v>1926.4</v>
      </c>
      <c r="D55" s="15">
        <v>1927.4</v>
      </c>
      <c r="E55" s="15">
        <v>1927.4</v>
      </c>
    </row>
    <row r="56" spans="1:5" x14ac:dyDescent="0.25">
      <c r="A56" s="26" t="s">
        <v>83</v>
      </c>
      <c r="B56" s="27">
        <v>-7567.5</v>
      </c>
      <c r="C56" s="28">
        <v>-7570.5</v>
      </c>
      <c r="D56" s="28">
        <v>-7569.5</v>
      </c>
      <c r="E56" s="28">
        <v>-7569.5</v>
      </c>
    </row>
    <row r="57" spans="1:5" x14ac:dyDescent="0.25">
      <c r="A57" s="6" t="s">
        <v>84</v>
      </c>
      <c r="B57" s="15"/>
      <c r="C57" s="3"/>
      <c r="D57" s="3"/>
      <c r="E57" s="3"/>
    </row>
    <row r="58" spans="1:5" x14ac:dyDescent="0.25">
      <c r="A58" t="s">
        <v>85</v>
      </c>
      <c r="B58">
        <v>-995</v>
      </c>
      <c r="C58" s="15">
        <v>-30915.599999999999</v>
      </c>
      <c r="D58" s="15">
        <v>-31955.599999999999</v>
      </c>
      <c r="E58" s="15">
        <v>-31955.599999999999</v>
      </c>
    </row>
    <row r="59" spans="1:5" x14ac:dyDescent="0.25">
      <c r="A59" t="s">
        <v>86</v>
      </c>
      <c r="B59" s="15">
        <v>1600</v>
      </c>
      <c r="C59" s="15">
        <v>1600</v>
      </c>
      <c r="D59" s="15">
        <v>1600</v>
      </c>
      <c r="E59" s="15">
        <v>2400</v>
      </c>
    </row>
    <row r="60" spans="1:5" x14ac:dyDescent="0.25">
      <c r="A60" t="s">
        <v>87</v>
      </c>
      <c r="B60" s="15">
        <v>-39119</v>
      </c>
      <c r="C60" s="15">
        <v>-71179</v>
      </c>
      <c r="D60" s="15">
        <v>-108922</v>
      </c>
      <c r="E60" s="15">
        <v>-119764</v>
      </c>
    </row>
    <row r="61" spans="1:5" x14ac:dyDescent="0.25">
      <c r="A61" s="26" t="s">
        <v>88</v>
      </c>
      <c r="B61" s="27">
        <v>-36264</v>
      </c>
      <c r="C61" s="27">
        <v>-98244.6</v>
      </c>
      <c r="D61" s="27">
        <v>-137027.6</v>
      </c>
      <c r="E61" s="27">
        <v>-147069.6</v>
      </c>
    </row>
    <row r="62" spans="1:5" x14ac:dyDescent="0.25">
      <c r="A62" s="29" t="s">
        <v>10</v>
      </c>
      <c r="B62" s="30">
        <v>-43831.5</v>
      </c>
      <c r="C62" s="30">
        <v>-105815.1</v>
      </c>
      <c r="D62" s="30">
        <v>-144597.1</v>
      </c>
      <c r="E62" s="30">
        <v>-154639.1</v>
      </c>
    </row>
    <row r="63" spans="1:5" x14ac:dyDescent="0.25">
      <c r="A63" t="s">
        <v>28</v>
      </c>
      <c r="B63" s="9"/>
      <c r="C63" s="9"/>
      <c r="D63" s="9"/>
      <c r="E63" s="9"/>
    </row>
    <row r="64" spans="1:5" x14ac:dyDescent="0.25">
      <c r="A64" s="31"/>
      <c r="B64" s="22"/>
      <c r="C64" s="22"/>
      <c r="D64" s="22"/>
      <c r="E64" s="22"/>
    </row>
    <row r="65" spans="1:5" x14ac:dyDescent="0.25">
      <c r="B65" s="9"/>
      <c r="C65" s="9"/>
      <c r="D65" s="9"/>
      <c r="E65" s="9"/>
    </row>
    <row r="66" spans="1:5" x14ac:dyDescent="0.25">
      <c r="A66" t="s">
        <v>14</v>
      </c>
    </row>
    <row r="67" spans="1:5" x14ac:dyDescent="0.25">
      <c r="A67" s="25" t="s">
        <v>78</v>
      </c>
      <c r="B67" s="1" t="s">
        <v>3</v>
      </c>
      <c r="C67" s="1" t="s">
        <v>4</v>
      </c>
      <c r="D67" s="1" t="s">
        <v>5</v>
      </c>
      <c r="E67" s="1" t="s">
        <v>6</v>
      </c>
    </row>
    <row r="68" spans="1:5" x14ac:dyDescent="0.25">
      <c r="A68" s="6" t="s">
        <v>79</v>
      </c>
      <c r="B68" s="15"/>
      <c r="C68" s="3"/>
      <c r="D68" s="3"/>
      <c r="E68" s="3"/>
    </row>
    <row r="69" spans="1:5" x14ac:dyDescent="0.25">
      <c r="A69" t="s">
        <v>80</v>
      </c>
      <c r="B69" s="15">
        <v>-21042.817999999999</v>
      </c>
      <c r="C69" s="15">
        <v>-21042.817999999999</v>
      </c>
      <c r="D69" s="15">
        <v>-21042.817999999999</v>
      </c>
      <c r="E69" s="15">
        <v>-21042.817999999999</v>
      </c>
    </row>
    <row r="70" spans="1:5" x14ac:dyDescent="0.25">
      <c r="A70" t="s">
        <v>81</v>
      </c>
      <c r="B70" s="15">
        <v>15243</v>
      </c>
      <c r="C70" s="15">
        <v>15243</v>
      </c>
      <c r="D70" s="15">
        <v>15243</v>
      </c>
      <c r="E70" s="15">
        <v>15243</v>
      </c>
    </row>
    <row r="71" spans="1:5" x14ac:dyDescent="0.25">
      <c r="A71" t="s">
        <v>82</v>
      </c>
      <c r="B71" s="15">
        <v>-648</v>
      </c>
      <c r="C71" s="15">
        <v>-650</v>
      </c>
      <c r="D71" s="15">
        <v>-651</v>
      </c>
      <c r="E71" s="15">
        <v>-651</v>
      </c>
    </row>
    <row r="72" spans="1:5" x14ac:dyDescent="0.25">
      <c r="A72" s="26" t="s">
        <v>83</v>
      </c>
      <c r="B72" s="27">
        <v>-6447.8179999999993</v>
      </c>
      <c r="C72" s="27">
        <v>-6449.8179999999993</v>
      </c>
      <c r="D72" s="27">
        <v>-6450.8179999999993</v>
      </c>
      <c r="E72" s="27">
        <v>-6450.8179999999993</v>
      </c>
    </row>
    <row r="73" spans="1:5" x14ac:dyDescent="0.25">
      <c r="A73" s="6" t="s">
        <v>84</v>
      </c>
      <c r="B73" s="15"/>
      <c r="C73" s="3"/>
      <c r="D73" s="3"/>
      <c r="E73" s="3"/>
    </row>
    <row r="74" spans="1:5" x14ac:dyDescent="0.25">
      <c r="A74" t="s">
        <v>85</v>
      </c>
      <c r="B74" s="15">
        <v>19962</v>
      </c>
      <c r="C74" s="3">
        <v>-14523</v>
      </c>
      <c r="D74" s="3">
        <v>-28175</v>
      </c>
      <c r="E74" s="3">
        <v>-19675</v>
      </c>
    </row>
    <row r="75" spans="1:5" x14ac:dyDescent="0.25">
      <c r="A75" t="s">
        <v>86</v>
      </c>
      <c r="B75" s="15">
        <v>21456</v>
      </c>
      <c r="C75" s="15">
        <v>21356</v>
      </c>
      <c r="D75" s="15">
        <v>21356</v>
      </c>
      <c r="E75" s="15">
        <v>21356</v>
      </c>
    </row>
    <row r="76" spans="1:5" x14ac:dyDescent="0.25">
      <c r="A76" t="s">
        <v>87</v>
      </c>
      <c r="B76" s="15">
        <v>-52727</v>
      </c>
      <c r="C76" s="3">
        <v>-76872</v>
      </c>
      <c r="D76" s="3">
        <v>-78360</v>
      </c>
      <c r="E76" s="3">
        <v>-80096</v>
      </c>
    </row>
    <row r="77" spans="1:5" x14ac:dyDescent="0.25">
      <c r="A77" s="26" t="s">
        <v>88</v>
      </c>
      <c r="B77" s="27">
        <v>-11309</v>
      </c>
      <c r="C77" s="28">
        <v>-70039</v>
      </c>
      <c r="D77" s="28">
        <v>-85179</v>
      </c>
      <c r="E77" s="28">
        <v>-78415</v>
      </c>
    </row>
    <row r="78" spans="1:5" x14ac:dyDescent="0.25">
      <c r="A78" s="29" t="s">
        <v>10</v>
      </c>
      <c r="B78" s="30">
        <v>-17756.817999999999</v>
      </c>
      <c r="C78" s="30">
        <v>-76488.817999999999</v>
      </c>
      <c r="D78" s="30">
        <v>-91629.817999999999</v>
      </c>
      <c r="E78" s="30">
        <v>-84865.817999999999</v>
      </c>
    </row>
    <row r="79" spans="1:5" x14ac:dyDescent="0.25">
      <c r="A79" t="s">
        <v>28</v>
      </c>
      <c r="B79" s="9"/>
      <c r="C79" s="9"/>
      <c r="D79" s="9"/>
      <c r="E79" s="9"/>
    </row>
    <row r="80" spans="1:5" x14ac:dyDescent="0.25">
      <c r="A80" s="31"/>
      <c r="B80" s="22"/>
      <c r="C80" s="22"/>
      <c r="D80" s="22"/>
      <c r="E80" s="22"/>
    </row>
    <row r="81" spans="1:5" x14ac:dyDescent="0.25">
      <c r="B81" s="9"/>
      <c r="C81" s="9"/>
      <c r="D81" s="9"/>
      <c r="E81" s="9"/>
    </row>
    <row r="82" spans="1:5" x14ac:dyDescent="0.25">
      <c r="A82" t="s">
        <v>15</v>
      </c>
      <c r="B82" s="9"/>
      <c r="C82" s="9"/>
      <c r="D82" s="9"/>
      <c r="E82" s="9"/>
    </row>
    <row r="83" spans="1:5" x14ac:dyDescent="0.25">
      <c r="A83" s="25" t="s">
        <v>78</v>
      </c>
      <c r="B83" s="1" t="s">
        <v>3</v>
      </c>
      <c r="C83" s="1" t="s">
        <v>4</v>
      </c>
      <c r="D83" s="1" t="s">
        <v>5</v>
      </c>
      <c r="E83" s="1" t="s">
        <v>6</v>
      </c>
    </row>
    <row r="84" spans="1:5" x14ac:dyDescent="0.25">
      <c r="A84" s="6" t="s">
        <v>79</v>
      </c>
      <c r="B84" s="15"/>
      <c r="C84" s="3"/>
      <c r="D84" s="3"/>
      <c r="E84" s="3"/>
    </row>
    <row r="85" spans="1:5" x14ac:dyDescent="0.25">
      <c r="A85" t="s">
        <v>80</v>
      </c>
      <c r="B85" s="15">
        <v>-1762</v>
      </c>
      <c r="C85" s="15">
        <v>-1762</v>
      </c>
      <c r="D85" s="15">
        <v>-1762</v>
      </c>
      <c r="E85" s="15">
        <v>-1762</v>
      </c>
    </row>
    <row r="86" spans="1:5" x14ac:dyDescent="0.25">
      <c r="A86" t="s">
        <v>81</v>
      </c>
      <c r="B86" s="15">
        <v>2273</v>
      </c>
      <c r="C86" s="15">
        <v>2273</v>
      </c>
      <c r="D86" s="15">
        <v>2273</v>
      </c>
      <c r="E86" s="15">
        <v>2273</v>
      </c>
    </row>
    <row r="87" spans="1:5" x14ac:dyDescent="0.25">
      <c r="A87" t="s">
        <v>82</v>
      </c>
      <c r="B87" s="15">
        <v>-812.51877439901</v>
      </c>
      <c r="C87" s="15">
        <v>-812.51877439901</v>
      </c>
      <c r="D87" s="15">
        <v>-812.51877439901</v>
      </c>
      <c r="E87" s="15">
        <v>-812.51877439901</v>
      </c>
    </row>
    <row r="88" spans="1:5" x14ac:dyDescent="0.25">
      <c r="A88" s="26" t="s">
        <v>83</v>
      </c>
      <c r="B88" s="27">
        <v>-301.51877439901</v>
      </c>
      <c r="C88" s="28">
        <v>-301.51877439901</v>
      </c>
      <c r="D88" s="28">
        <v>-301.51877439901</v>
      </c>
      <c r="E88" s="28">
        <v>-301.51877439901</v>
      </c>
    </row>
    <row r="89" spans="1:5" x14ac:dyDescent="0.25">
      <c r="A89" s="6" t="s">
        <v>84</v>
      </c>
      <c r="B89" s="15"/>
      <c r="C89" s="3"/>
      <c r="D89" s="3"/>
      <c r="E89" s="3"/>
    </row>
    <row r="90" spans="1:5" x14ac:dyDescent="0.25">
      <c r="A90" t="s">
        <v>85</v>
      </c>
      <c r="B90" s="15">
        <v>5139</v>
      </c>
      <c r="C90" s="3">
        <v>3675</v>
      </c>
      <c r="D90" s="3">
        <v>2267</v>
      </c>
      <c r="E90" s="3">
        <v>2267</v>
      </c>
    </row>
    <row r="91" spans="1:5" x14ac:dyDescent="0.25">
      <c r="A91" t="s">
        <v>86</v>
      </c>
      <c r="B91" s="15">
        <v>2546.5</v>
      </c>
      <c r="C91" s="15">
        <v>2729</v>
      </c>
      <c r="D91" s="15">
        <v>2729</v>
      </c>
      <c r="E91" s="15">
        <v>2729</v>
      </c>
    </row>
    <row r="92" spans="1:5" x14ac:dyDescent="0.25">
      <c r="A92" t="s">
        <v>87</v>
      </c>
      <c r="B92" s="15">
        <v>-6719</v>
      </c>
      <c r="C92" s="15">
        <v>-9444</v>
      </c>
      <c r="D92" s="15">
        <v>-10943</v>
      </c>
      <c r="E92" s="15">
        <v>-11710</v>
      </c>
    </row>
    <row r="93" spans="1:5" x14ac:dyDescent="0.25">
      <c r="A93" s="26" t="s">
        <v>88</v>
      </c>
      <c r="B93" s="27">
        <v>966.5</v>
      </c>
      <c r="C93" s="28">
        <v>-3040</v>
      </c>
      <c r="D93" s="28">
        <v>-5947</v>
      </c>
      <c r="E93" s="28">
        <v>-6714</v>
      </c>
    </row>
    <row r="94" spans="1:5" x14ac:dyDescent="0.25">
      <c r="A94" s="29" t="s">
        <v>10</v>
      </c>
      <c r="B94" s="30">
        <v>664.98122560099</v>
      </c>
      <c r="C94" s="30">
        <v>-3341.51877439901</v>
      </c>
      <c r="D94" s="30">
        <v>-6248.51877439901</v>
      </c>
      <c r="E94" s="30">
        <v>-7015.51877439901</v>
      </c>
    </row>
    <row r="95" spans="1:5" x14ac:dyDescent="0.25">
      <c r="A95" t="s">
        <v>28</v>
      </c>
      <c r="B95" s="9"/>
      <c r="C95" s="9"/>
      <c r="D95" s="9"/>
      <c r="E95" s="9"/>
    </row>
    <row r="96" spans="1:5" x14ac:dyDescent="0.25">
      <c r="A96" s="31"/>
      <c r="B96" s="22"/>
      <c r="C96" s="22"/>
      <c r="D96" s="22"/>
      <c r="E96" s="22"/>
    </row>
    <row r="97" spans="1:5" x14ac:dyDescent="0.25">
      <c r="B97" s="9"/>
      <c r="C97" s="9"/>
      <c r="D97" s="9"/>
      <c r="E97" s="9"/>
    </row>
    <row r="98" spans="1:5" x14ac:dyDescent="0.25">
      <c r="A98" t="s">
        <v>16</v>
      </c>
    </row>
    <row r="99" spans="1:5" x14ac:dyDescent="0.25">
      <c r="A99" s="25" t="s">
        <v>78</v>
      </c>
      <c r="B99" s="1" t="s">
        <v>3</v>
      </c>
      <c r="C99" s="1" t="s">
        <v>4</v>
      </c>
      <c r="D99" s="1" t="s">
        <v>5</v>
      </c>
      <c r="E99" s="1" t="s">
        <v>6</v>
      </c>
    </row>
    <row r="100" spans="1:5" x14ac:dyDescent="0.25">
      <c r="A100" s="6" t="s">
        <v>79</v>
      </c>
      <c r="B100" s="15"/>
      <c r="C100" s="3"/>
      <c r="D100" s="3"/>
      <c r="E100" s="3"/>
    </row>
    <row r="101" spans="1:5" x14ac:dyDescent="0.25">
      <c r="A101" t="s">
        <v>80</v>
      </c>
      <c r="B101" s="15">
        <v>-1698</v>
      </c>
      <c r="C101" s="15">
        <v>-1698</v>
      </c>
      <c r="D101" s="15">
        <v>-1698</v>
      </c>
      <c r="E101" s="15">
        <v>-1698</v>
      </c>
    </row>
    <row r="102" spans="1:5" x14ac:dyDescent="0.25">
      <c r="A102" t="s">
        <v>81</v>
      </c>
      <c r="B102" s="15">
        <v>361</v>
      </c>
      <c r="C102" s="15">
        <v>361</v>
      </c>
      <c r="D102" s="15">
        <v>361</v>
      </c>
      <c r="E102" s="15">
        <v>361</v>
      </c>
    </row>
    <row r="103" spans="1:5" x14ac:dyDescent="0.25">
      <c r="A103" t="s">
        <v>82</v>
      </c>
      <c r="B103" s="15">
        <v>-942.27599999992526</v>
      </c>
      <c r="C103" s="15">
        <v>-942.27599999992526</v>
      </c>
      <c r="D103" s="15">
        <v>-942.27599999992526</v>
      </c>
      <c r="E103" s="15">
        <v>-942.27599999992526</v>
      </c>
    </row>
    <row r="104" spans="1:5" x14ac:dyDescent="0.25">
      <c r="A104" s="26" t="s">
        <v>83</v>
      </c>
      <c r="B104" s="27">
        <v>-2279.2759999999253</v>
      </c>
      <c r="C104" s="28">
        <v>-2279.2759999999253</v>
      </c>
      <c r="D104" s="28">
        <v>-2279.2759999999253</v>
      </c>
      <c r="E104" s="28">
        <v>-2279.2759999999253</v>
      </c>
    </row>
    <row r="105" spans="1:5" x14ac:dyDescent="0.25">
      <c r="A105" s="6" t="s">
        <v>84</v>
      </c>
      <c r="B105" s="15"/>
      <c r="C105" s="3"/>
      <c r="D105" s="3"/>
      <c r="E105" s="3"/>
    </row>
    <row r="106" spans="1:5" x14ac:dyDescent="0.25">
      <c r="A106" t="s">
        <v>85</v>
      </c>
      <c r="B106" s="15">
        <v>-2644</v>
      </c>
      <c r="C106" s="3">
        <v>-5316</v>
      </c>
      <c r="D106" s="3">
        <v>-6042</v>
      </c>
      <c r="E106" s="3">
        <v>-6042</v>
      </c>
    </row>
    <row r="107" spans="1:5" x14ac:dyDescent="0.25">
      <c r="A107" t="s">
        <v>86</v>
      </c>
      <c r="B107" s="15">
        <v>4100</v>
      </c>
      <c r="C107" s="3">
        <v>3800</v>
      </c>
      <c r="D107" s="3">
        <v>5900</v>
      </c>
      <c r="E107" s="3">
        <v>5900</v>
      </c>
    </row>
    <row r="108" spans="1:5" x14ac:dyDescent="0.25">
      <c r="A108" t="s">
        <v>87</v>
      </c>
      <c r="B108" s="15">
        <v>-4000</v>
      </c>
      <c r="C108" s="15">
        <v>-7857</v>
      </c>
      <c r="D108" s="15">
        <v>-8897</v>
      </c>
      <c r="E108" s="15">
        <v>-9604</v>
      </c>
    </row>
    <row r="109" spans="1:5" x14ac:dyDescent="0.25">
      <c r="A109" s="26" t="s">
        <v>88</v>
      </c>
      <c r="B109" s="27">
        <v>-2544</v>
      </c>
      <c r="C109" s="28">
        <v>-9373</v>
      </c>
      <c r="D109" s="28">
        <v>-9039</v>
      </c>
      <c r="E109" s="28">
        <v>-9746</v>
      </c>
    </row>
    <row r="110" spans="1:5" x14ac:dyDescent="0.25">
      <c r="A110" s="29" t="s">
        <v>10</v>
      </c>
      <c r="B110" s="30">
        <v>-4823.2759999999253</v>
      </c>
      <c r="C110" s="30">
        <v>-11652.275999999925</v>
      </c>
      <c r="D110" s="30">
        <v>-11318.275999999925</v>
      </c>
      <c r="E110" s="30">
        <v>-12025.275999999925</v>
      </c>
    </row>
    <row r="111" spans="1:5" x14ac:dyDescent="0.25">
      <c r="A111" t="s">
        <v>28</v>
      </c>
      <c r="B111" s="9"/>
      <c r="C111" s="9"/>
      <c r="D111" s="9"/>
      <c r="E111" s="9"/>
    </row>
    <row r="112" spans="1:5" x14ac:dyDescent="0.25">
      <c r="A112" s="31"/>
      <c r="B112" s="22"/>
      <c r="C112" s="22"/>
      <c r="D112" s="22"/>
      <c r="E112" s="22"/>
    </row>
    <row r="113" spans="1:5" x14ac:dyDescent="0.25">
      <c r="B113" s="9"/>
      <c r="C113" s="9"/>
      <c r="D113" s="9"/>
      <c r="E113" s="9"/>
    </row>
    <row r="114" spans="1:5" x14ac:dyDescent="0.25">
      <c r="A114" t="s">
        <v>18</v>
      </c>
    </row>
    <row r="115" spans="1:5" x14ac:dyDescent="0.25">
      <c r="A115" s="25" t="s">
        <v>78</v>
      </c>
      <c r="B115" s="1" t="s">
        <v>3</v>
      </c>
      <c r="C115" s="1" t="s">
        <v>4</v>
      </c>
      <c r="D115" s="1" t="s">
        <v>5</v>
      </c>
      <c r="E115" s="1" t="s">
        <v>6</v>
      </c>
    </row>
    <row r="116" spans="1:5" x14ac:dyDescent="0.25">
      <c r="A116" s="6" t="s">
        <v>79</v>
      </c>
      <c r="B116" s="15"/>
      <c r="C116" s="3"/>
      <c r="D116" s="3"/>
      <c r="E116" s="3"/>
    </row>
    <row r="117" spans="1:5" x14ac:dyDescent="0.25">
      <c r="A117" t="s">
        <v>80</v>
      </c>
      <c r="B117" s="15">
        <v>-82767</v>
      </c>
      <c r="C117" s="15">
        <v>88625.46</v>
      </c>
      <c r="D117" s="15">
        <v>136628.66</v>
      </c>
      <c r="E117" s="15">
        <v>136628.66</v>
      </c>
    </row>
    <row r="118" spans="1:5" x14ac:dyDescent="0.25">
      <c r="A118" t="s">
        <v>81</v>
      </c>
      <c r="B118" s="15">
        <v>1140</v>
      </c>
      <c r="C118" s="15">
        <v>1140</v>
      </c>
      <c r="D118" s="15">
        <v>1140</v>
      </c>
      <c r="E118" s="15">
        <v>1140</v>
      </c>
    </row>
    <row r="119" spans="1:5" x14ac:dyDescent="0.25">
      <c r="A119" t="s">
        <v>82</v>
      </c>
      <c r="B119" s="15">
        <v>-2393.0839999999998</v>
      </c>
      <c r="C119" s="15">
        <v>-3393.0839999999998</v>
      </c>
      <c r="D119" s="15">
        <v>-3393.0839999999998</v>
      </c>
      <c r="E119" s="15">
        <v>-3393.0839999999998</v>
      </c>
    </row>
    <row r="120" spans="1:5" x14ac:dyDescent="0.25">
      <c r="A120" s="26" t="s">
        <v>83</v>
      </c>
      <c r="B120" s="27">
        <v>-84020.084000000003</v>
      </c>
      <c r="C120" s="28">
        <v>86372.376000000004</v>
      </c>
      <c r="D120" s="28">
        <v>134375.576</v>
      </c>
      <c r="E120" s="28">
        <v>134375.576</v>
      </c>
    </row>
    <row r="121" spans="1:5" x14ac:dyDescent="0.25">
      <c r="A121" s="6" t="s">
        <v>84</v>
      </c>
      <c r="B121" s="15"/>
      <c r="C121" s="3"/>
      <c r="D121" s="3"/>
      <c r="E121" s="3"/>
    </row>
    <row r="122" spans="1:5" x14ac:dyDescent="0.25">
      <c r="A122" t="s">
        <v>85</v>
      </c>
      <c r="B122" s="15">
        <v>83371.012000000002</v>
      </c>
      <c r="C122" s="15">
        <v>102954.012</v>
      </c>
      <c r="D122" s="15">
        <v>97305.012000000002</v>
      </c>
      <c r="E122" s="15">
        <v>91305.012000000002</v>
      </c>
    </row>
    <row r="123" spans="1:5" x14ac:dyDescent="0.25">
      <c r="A123" t="s">
        <v>86</v>
      </c>
      <c r="B123" s="15">
        <v>78100</v>
      </c>
      <c r="C123" s="15">
        <v>5500</v>
      </c>
      <c r="D123" s="15">
        <v>5500</v>
      </c>
      <c r="E123" s="15">
        <v>5500</v>
      </c>
    </row>
    <row r="124" spans="1:5" x14ac:dyDescent="0.25">
      <c r="A124" t="s">
        <v>87</v>
      </c>
      <c r="B124" s="15">
        <v>-1700</v>
      </c>
      <c r="C124" s="15">
        <v>-2261</v>
      </c>
      <c r="D124" s="15">
        <v>-2541</v>
      </c>
      <c r="E124" s="15">
        <v>-2751</v>
      </c>
    </row>
    <row r="125" spans="1:5" x14ac:dyDescent="0.25">
      <c r="A125" s="26" t="s">
        <v>88</v>
      </c>
      <c r="B125" s="27">
        <v>159771.01199999999</v>
      </c>
      <c r="C125" s="28">
        <v>106193.012</v>
      </c>
      <c r="D125" s="28">
        <v>100264.012</v>
      </c>
      <c r="E125" s="28">
        <v>94054.012000000002</v>
      </c>
    </row>
    <row r="126" spans="1:5" x14ac:dyDescent="0.25">
      <c r="A126" s="29" t="s">
        <v>10</v>
      </c>
      <c r="B126" s="30">
        <v>75750.927999999985</v>
      </c>
      <c r="C126" s="30">
        <v>192565.38800000001</v>
      </c>
      <c r="D126" s="30">
        <v>234639.58799999999</v>
      </c>
      <c r="E126" s="30">
        <v>228429.58799999999</v>
      </c>
    </row>
    <row r="127" spans="1:5" x14ac:dyDescent="0.25">
      <c r="A127" t="s">
        <v>28</v>
      </c>
      <c r="B127" s="9"/>
      <c r="C127" s="9"/>
      <c r="D127" s="9"/>
      <c r="E127" s="9"/>
    </row>
    <row r="128" spans="1:5" x14ac:dyDescent="0.25">
      <c r="A128" s="31"/>
      <c r="B128" s="22"/>
      <c r="C128" s="22"/>
      <c r="D128" s="22"/>
      <c r="E128" s="22"/>
    </row>
    <row r="129" spans="1:5" x14ac:dyDescent="0.25">
      <c r="B129" s="9"/>
      <c r="C129" s="9"/>
      <c r="D129" s="9"/>
      <c r="E129" s="9"/>
    </row>
    <row r="130" spans="1:5" x14ac:dyDescent="0.25">
      <c r="A130" t="s">
        <v>89</v>
      </c>
    </row>
    <row r="131" spans="1:5" x14ac:dyDescent="0.25">
      <c r="A131" s="25" t="s">
        <v>78</v>
      </c>
      <c r="B131" s="1" t="s">
        <v>3</v>
      </c>
      <c r="C131" s="1" t="s">
        <v>4</v>
      </c>
      <c r="D131" s="1" t="s">
        <v>5</v>
      </c>
      <c r="E131" s="1" t="s">
        <v>6</v>
      </c>
    </row>
    <row r="132" spans="1:5" x14ac:dyDescent="0.25">
      <c r="A132" s="6" t="s">
        <v>79</v>
      </c>
      <c r="B132" s="15"/>
      <c r="C132" s="3"/>
      <c r="D132" s="3"/>
      <c r="E132" s="3"/>
    </row>
    <row r="133" spans="1:5" x14ac:dyDescent="0.25">
      <c r="A133" t="s">
        <v>80</v>
      </c>
      <c r="B133" s="15">
        <v>-127598.091</v>
      </c>
      <c r="C133" s="15">
        <v>43807.122000000003</v>
      </c>
      <c r="D133" s="15">
        <v>91810.322</v>
      </c>
      <c r="E133" s="15">
        <v>91810.322</v>
      </c>
    </row>
    <row r="134" spans="1:5" x14ac:dyDescent="0.25">
      <c r="A134" t="s">
        <v>81</v>
      </c>
      <c r="B134" s="15">
        <v>30616.600000000002</v>
      </c>
      <c r="C134" s="15">
        <v>30616.600000000002</v>
      </c>
      <c r="D134" s="15">
        <v>30616.600000000002</v>
      </c>
      <c r="E134" s="15">
        <v>30616.600000000002</v>
      </c>
    </row>
    <row r="135" spans="1:5" x14ac:dyDescent="0.25">
      <c r="A135" t="s">
        <v>82</v>
      </c>
      <c r="B135" s="15">
        <v>3704.0142256010649</v>
      </c>
      <c r="C135" s="15">
        <v>3708.327225601065</v>
      </c>
      <c r="D135" s="15">
        <v>3708.327225601065</v>
      </c>
      <c r="E135" s="15">
        <v>3708.327225601065</v>
      </c>
    </row>
    <row r="136" spans="1:5" x14ac:dyDescent="0.25">
      <c r="A136" s="26" t="s">
        <v>83</v>
      </c>
      <c r="B136" s="27">
        <v>-93277.476774398936</v>
      </c>
      <c r="C136" s="28">
        <v>78132.049225601077</v>
      </c>
      <c r="D136" s="28">
        <v>126135.24922560107</v>
      </c>
      <c r="E136" s="28">
        <v>126135.24922560107</v>
      </c>
    </row>
    <row r="137" spans="1:5" x14ac:dyDescent="0.25">
      <c r="A137" s="6" t="s">
        <v>84</v>
      </c>
      <c r="B137" s="15"/>
      <c r="C137" s="3"/>
      <c r="D137" s="3"/>
      <c r="E137" s="3"/>
    </row>
    <row r="138" spans="1:5" x14ac:dyDescent="0.25">
      <c r="A138" t="s">
        <v>85</v>
      </c>
      <c r="B138" s="15">
        <v>106359.738</v>
      </c>
      <c r="C138" s="15">
        <v>53404.238000000005</v>
      </c>
      <c r="D138" s="15">
        <v>33429.238000000005</v>
      </c>
      <c r="E138" s="15">
        <v>33429.238000000005</v>
      </c>
    </row>
    <row r="139" spans="1:5" x14ac:dyDescent="0.25">
      <c r="A139" t="s">
        <v>86</v>
      </c>
      <c r="B139" s="15">
        <v>114115</v>
      </c>
      <c r="C139" s="15">
        <v>40297.5</v>
      </c>
      <c r="D139" s="15">
        <v>42397.5</v>
      </c>
      <c r="E139" s="15">
        <v>42897.5</v>
      </c>
    </row>
    <row r="140" spans="1:5" x14ac:dyDescent="0.25">
      <c r="A140" t="s">
        <v>87</v>
      </c>
      <c r="B140" s="15">
        <v>-111554.1</v>
      </c>
      <c r="C140" s="15">
        <v>-178629.1</v>
      </c>
      <c r="D140" s="15">
        <v>-222900.1</v>
      </c>
      <c r="E140" s="15">
        <v>-237900.1</v>
      </c>
    </row>
    <row r="141" spans="1:5" x14ac:dyDescent="0.25">
      <c r="A141" s="26" t="s">
        <v>88</v>
      </c>
      <c r="B141" s="27">
        <v>108920.63800000001</v>
      </c>
      <c r="C141" s="28">
        <v>-84927.361999999994</v>
      </c>
      <c r="D141" s="28">
        <v>-147073.36199999999</v>
      </c>
      <c r="E141" s="28">
        <v>-161573.36199999999</v>
      </c>
    </row>
    <row r="142" spans="1:5" x14ac:dyDescent="0.25">
      <c r="A142" s="29" t="s">
        <v>10</v>
      </c>
      <c r="B142" s="30">
        <v>15643.16122560107</v>
      </c>
      <c r="C142" s="30">
        <v>-6795.3127743989171</v>
      </c>
      <c r="D142" s="30">
        <v>-20938.11277439892</v>
      </c>
      <c r="E142" s="30">
        <v>-35438.11277439892</v>
      </c>
    </row>
    <row r="143" spans="1:5" x14ac:dyDescent="0.25">
      <c r="A143" t="s">
        <v>28</v>
      </c>
      <c r="B143" s="9"/>
      <c r="C143" s="9"/>
      <c r="D143" s="9"/>
      <c r="E143" s="9"/>
    </row>
    <row r="144" spans="1:5" x14ac:dyDescent="0.25">
      <c r="A144" s="31"/>
      <c r="B144" s="22"/>
      <c r="C144" s="22"/>
      <c r="D144" s="22"/>
      <c r="E144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7004-0828-4E78-9BCB-C05AD0634F54}">
  <dimension ref="A2:F160"/>
  <sheetViews>
    <sheetView tabSelected="1" topLeftCell="A40" workbookViewId="0">
      <selection activeCell="I52" sqref="I52"/>
    </sheetView>
  </sheetViews>
  <sheetFormatPr baseColWidth="10" defaultRowHeight="15" x14ac:dyDescent="0.25"/>
  <cols>
    <col min="1" max="1" width="3" bestFit="1" customWidth="1"/>
    <col min="2" max="2" width="72.42578125" bestFit="1" customWidth="1"/>
    <col min="3" max="6" width="12.85546875" bestFit="1" customWidth="1"/>
  </cols>
  <sheetData>
    <row r="2" spans="1:6" x14ac:dyDescent="0.25">
      <c r="B2" t="s">
        <v>0</v>
      </c>
    </row>
    <row r="3" spans="1:6" x14ac:dyDescent="0.25">
      <c r="B3" s="25" t="s">
        <v>90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>
        <v>1</v>
      </c>
      <c r="B4" s="32" t="s">
        <v>91</v>
      </c>
      <c r="C4" s="32">
        <v>900</v>
      </c>
      <c r="D4" s="32">
        <v>900</v>
      </c>
      <c r="E4" s="32">
        <v>900</v>
      </c>
      <c r="F4" s="32">
        <v>900</v>
      </c>
    </row>
    <row r="5" spans="1:6" x14ac:dyDescent="0.25">
      <c r="A5">
        <v>2</v>
      </c>
      <c r="B5" s="32" t="s">
        <v>92</v>
      </c>
      <c r="C5" s="32">
        <v>1000</v>
      </c>
      <c r="D5" s="32">
        <v>0</v>
      </c>
      <c r="E5" s="32">
        <v>0</v>
      </c>
      <c r="F5" s="32">
        <v>0</v>
      </c>
    </row>
    <row r="6" spans="1:6" x14ac:dyDescent="0.25">
      <c r="A6">
        <v>3</v>
      </c>
      <c r="B6" s="32" t="s">
        <v>93</v>
      </c>
      <c r="C6" s="32">
        <v>600</v>
      </c>
      <c r="D6" s="32">
        <v>600</v>
      </c>
      <c r="E6" s="32">
        <v>600</v>
      </c>
      <c r="F6" s="32">
        <v>600</v>
      </c>
    </row>
    <row r="7" spans="1:6" x14ac:dyDescent="0.25">
      <c r="B7" s="33" t="s">
        <v>94</v>
      </c>
      <c r="C7" s="33">
        <v>2500</v>
      </c>
      <c r="D7" s="33">
        <v>1500</v>
      </c>
      <c r="E7" s="33">
        <v>1500</v>
      </c>
      <c r="F7" s="33">
        <v>1500</v>
      </c>
    </row>
    <row r="8" spans="1:6" x14ac:dyDescent="0.25">
      <c r="A8">
        <v>4</v>
      </c>
      <c r="B8" s="32" t="s">
        <v>95</v>
      </c>
      <c r="C8" s="15">
        <v>-800</v>
      </c>
      <c r="D8" s="15">
        <v>-1500</v>
      </c>
      <c r="E8" s="15">
        <v>-2400</v>
      </c>
      <c r="F8" s="15">
        <v>-2400</v>
      </c>
    </row>
    <row r="9" spans="1:6" x14ac:dyDescent="0.25">
      <c r="A9">
        <v>5</v>
      </c>
      <c r="B9" s="34" t="s">
        <v>96</v>
      </c>
      <c r="C9" s="15">
        <v>-900</v>
      </c>
      <c r="D9" s="15">
        <v>-900</v>
      </c>
      <c r="E9" s="15">
        <v>-900</v>
      </c>
      <c r="F9" s="15">
        <v>-900</v>
      </c>
    </row>
    <row r="10" spans="1:6" x14ac:dyDescent="0.25">
      <c r="A10">
        <v>6</v>
      </c>
      <c r="B10" s="32" t="s">
        <v>97</v>
      </c>
      <c r="C10" s="15">
        <v>-250</v>
      </c>
      <c r="D10" s="15">
        <v>-250</v>
      </c>
      <c r="E10" s="15">
        <v>-250</v>
      </c>
      <c r="F10" s="15">
        <v>-250</v>
      </c>
    </row>
    <row r="11" spans="1:6" x14ac:dyDescent="0.25">
      <c r="A11">
        <v>7</v>
      </c>
      <c r="B11" s="34" t="s">
        <v>98</v>
      </c>
      <c r="C11" s="15">
        <v>-500</v>
      </c>
      <c r="D11" s="15">
        <v>-500</v>
      </c>
      <c r="E11" s="15">
        <v>-500</v>
      </c>
      <c r="F11" s="15">
        <v>-500</v>
      </c>
    </row>
    <row r="12" spans="1:6" x14ac:dyDescent="0.25">
      <c r="A12">
        <v>8</v>
      </c>
      <c r="B12" s="34" t="s">
        <v>99</v>
      </c>
      <c r="C12" s="15">
        <v>-300</v>
      </c>
      <c r="D12" s="15">
        <v>-300</v>
      </c>
      <c r="E12" s="15">
        <v>-300</v>
      </c>
      <c r="F12" s="15">
        <v>-300</v>
      </c>
    </row>
    <row r="13" spans="1:6" x14ac:dyDescent="0.25">
      <c r="A13">
        <v>9</v>
      </c>
      <c r="B13" s="34" t="s">
        <v>100</v>
      </c>
      <c r="C13" s="15">
        <v>-1500</v>
      </c>
      <c r="D13" s="15">
        <v>-1500</v>
      </c>
      <c r="E13" s="15">
        <v>-1500</v>
      </c>
      <c r="F13" s="15">
        <v>-1500</v>
      </c>
    </row>
    <row r="14" spans="1:6" x14ac:dyDescent="0.25">
      <c r="A14">
        <v>10</v>
      </c>
      <c r="B14" s="34" t="s">
        <v>101</v>
      </c>
      <c r="C14" s="15">
        <v>-200</v>
      </c>
      <c r="D14" s="15">
        <v>-200</v>
      </c>
      <c r="E14" s="15">
        <v>-200</v>
      </c>
      <c r="F14" s="15">
        <v>-200</v>
      </c>
    </row>
    <row r="15" spans="1:6" x14ac:dyDescent="0.25">
      <c r="A15">
        <v>11</v>
      </c>
      <c r="B15" s="34" t="s">
        <v>208</v>
      </c>
      <c r="C15" s="15">
        <v>-2300</v>
      </c>
      <c r="D15" s="15">
        <v>-2300</v>
      </c>
      <c r="E15" s="15">
        <v>-2300</v>
      </c>
      <c r="F15" s="15">
        <v>-2300</v>
      </c>
    </row>
    <row r="16" spans="1:6" x14ac:dyDescent="0.25">
      <c r="B16" s="26" t="s">
        <v>102</v>
      </c>
      <c r="C16" s="27">
        <v>-6750</v>
      </c>
      <c r="D16" s="27">
        <v>-7450</v>
      </c>
      <c r="E16" s="27">
        <v>-8350</v>
      </c>
      <c r="F16" s="27">
        <v>-8350</v>
      </c>
    </row>
    <row r="17" spans="1:6" ht="15.75" thickBot="1" x14ac:dyDescent="0.3">
      <c r="B17" s="35" t="s">
        <v>88</v>
      </c>
      <c r="C17" s="36">
        <v>-4250</v>
      </c>
      <c r="D17" s="36">
        <v>-5950</v>
      </c>
      <c r="E17" s="36">
        <v>-6850</v>
      </c>
      <c r="F17" s="36">
        <v>-6850</v>
      </c>
    </row>
    <row r="18" spans="1:6" ht="15.75" thickTop="1" x14ac:dyDescent="0.25">
      <c r="B18" s="37" t="s">
        <v>28</v>
      </c>
    </row>
    <row r="19" spans="1:6" x14ac:dyDescent="0.25">
      <c r="B19" s="37"/>
    </row>
    <row r="20" spans="1:6" x14ac:dyDescent="0.25">
      <c r="B20" t="s">
        <v>11</v>
      </c>
    </row>
    <row r="21" spans="1:6" x14ac:dyDescent="0.25">
      <c r="B21" s="25" t="s">
        <v>90</v>
      </c>
      <c r="C21" s="1" t="s">
        <v>3</v>
      </c>
      <c r="D21" s="1" t="s">
        <v>4</v>
      </c>
      <c r="E21" s="1" t="s">
        <v>5</v>
      </c>
      <c r="F21" s="1" t="s">
        <v>6</v>
      </c>
    </row>
    <row r="22" spans="1:6" x14ac:dyDescent="0.25">
      <c r="A22">
        <v>1</v>
      </c>
      <c r="B22" t="s">
        <v>103</v>
      </c>
      <c r="C22" s="38">
        <v>2132</v>
      </c>
      <c r="D22" s="38">
        <v>2132</v>
      </c>
      <c r="E22" s="38">
        <v>2132</v>
      </c>
      <c r="F22" s="38">
        <v>2132</v>
      </c>
    </row>
    <row r="23" spans="1:6" x14ac:dyDescent="0.25">
      <c r="A23">
        <v>2</v>
      </c>
      <c r="B23" t="s">
        <v>104</v>
      </c>
      <c r="C23" s="38">
        <v>330</v>
      </c>
      <c r="D23" s="38">
        <v>330</v>
      </c>
      <c r="E23" s="38">
        <v>330</v>
      </c>
      <c r="F23" s="38">
        <v>330</v>
      </c>
    </row>
    <row r="24" spans="1:6" x14ac:dyDescent="0.25">
      <c r="A24">
        <v>3</v>
      </c>
      <c r="B24" t="s">
        <v>105</v>
      </c>
      <c r="C24" s="38">
        <v>650</v>
      </c>
      <c r="D24" s="38">
        <v>650</v>
      </c>
      <c r="E24" s="38">
        <v>650</v>
      </c>
      <c r="F24" s="38">
        <v>650</v>
      </c>
    </row>
    <row r="25" spans="1:6" x14ac:dyDescent="0.25">
      <c r="B25" s="26" t="s">
        <v>94</v>
      </c>
      <c r="C25" s="27">
        <v>3112</v>
      </c>
      <c r="D25" s="27">
        <v>3112</v>
      </c>
      <c r="E25" s="27">
        <v>3112</v>
      </c>
      <c r="F25" s="27">
        <v>3112</v>
      </c>
    </row>
    <row r="26" spans="1:6" x14ac:dyDescent="0.25">
      <c r="A26">
        <v>4</v>
      </c>
      <c r="B26" t="s">
        <v>106</v>
      </c>
      <c r="C26" s="38">
        <v>-1082.0999999999999</v>
      </c>
      <c r="D26" s="38">
        <v>-1082.0999999999999</v>
      </c>
      <c r="E26" s="38">
        <v>-1082.0999999999999</v>
      </c>
      <c r="F26" s="38">
        <v>-1082.0999999999999</v>
      </c>
    </row>
    <row r="27" spans="1:6" x14ac:dyDescent="0.25">
      <c r="A27">
        <v>5</v>
      </c>
      <c r="B27" t="s">
        <v>107</v>
      </c>
      <c r="C27" s="38">
        <v>-81</v>
      </c>
      <c r="D27" s="38">
        <v>-718</v>
      </c>
      <c r="E27" s="38">
        <v>-1105</v>
      </c>
      <c r="F27" s="38">
        <v>-1217</v>
      </c>
    </row>
    <row r="28" spans="1:6" x14ac:dyDescent="0.25">
      <c r="B28" s="26" t="s">
        <v>102</v>
      </c>
      <c r="C28" s="27">
        <v>-1163.0999999999999</v>
      </c>
      <c r="D28" s="27">
        <v>-1800.1</v>
      </c>
      <c r="E28" s="27">
        <v>-2187.1</v>
      </c>
      <c r="F28" s="27">
        <v>-2299.1</v>
      </c>
    </row>
    <row r="29" spans="1:6" ht="15.75" thickBot="1" x14ac:dyDescent="0.3">
      <c r="B29" s="35" t="s">
        <v>88</v>
      </c>
      <c r="C29" s="36">
        <v>1948.9</v>
      </c>
      <c r="D29" s="36">
        <v>1311.9</v>
      </c>
      <c r="E29" s="36">
        <v>924.90000000000009</v>
      </c>
      <c r="F29" s="36">
        <v>812.90000000000009</v>
      </c>
    </row>
    <row r="30" spans="1:6" ht="15.75" thickTop="1" x14ac:dyDescent="0.25">
      <c r="B30" s="37" t="s">
        <v>28</v>
      </c>
      <c r="C30" s="15"/>
      <c r="D30" s="15"/>
      <c r="E30" s="15"/>
      <c r="F30" s="15"/>
    </row>
    <row r="31" spans="1:6" x14ac:dyDescent="0.25">
      <c r="B31" s="37"/>
      <c r="C31" s="15"/>
      <c r="D31" s="15"/>
      <c r="E31" s="15"/>
      <c r="F31" s="15"/>
    </row>
    <row r="32" spans="1:6" x14ac:dyDescent="0.25">
      <c r="B32" t="s">
        <v>12</v>
      </c>
    </row>
    <row r="33" spans="1:6" x14ac:dyDescent="0.25">
      <c r="B33" s="25" t="s">
        <v>90</v>
      </c>
      <c r="C33" s="1" t="s">
        <v>3</v>
      </c>
      <c r="D33" s="1" t="s">
        <v>4</v>
      </c>
      <c r="E33" s="1" t="s">
        <v>5</v>
      </c>
      <c r="F33" s="1" t="s">
        <v>6</v>
      </c>
    </row>
    <row r="34" spans="1:6" x14ac:dyDescent="0.25">
      <c r="A34">
        <v>1</v>
      </c>
      <c r="B34" t="s">
        <v>108</v>
      </c>
      <c r="C34" s="15">
        <v>400</v>
      </c>
      <c r="D34" s="15">
        <v>400</v>
      </c>
      <c r="E34" s="15">
        <v>400</v>
      </c>
      <c r="F34" s="15">
        <v>400</v>
      </c>
    </row>
    <row r="35" spans="1:6" x14ac:dyDescent="0.25">
      <c r="A35">
        <v>2</v>
      </c>
      <c r="B35" t="s">
        <v>109</v>
      </c>
      <c r="C35" s="15">
        <v>300</v>
      </c>
      <c r="D35" s="15">
        <v>300</v>
      </c>
      <c r="E35" s="15">
        <v>300</v>
      </c>
      <c r="F35" s="15">
        <v>0</v>
      </c>
    </row>
    <row r="36" spans="1:6" x14ac:dyDescent="0.25">
      <c r="B36" s="26" t="s">
        <v>94</v>
      </c>
      <c r="C36" s="27">
        <v>700</v>
      </c>
      <c r="D36" s="27">
        <v>700</v>
      </c>
      <c r="E36" s="27">
        <v>700</v>
      </c>
      <c r="F36" s="27">
        <v>400</v>
      </c>
    </row>
    <row r="37" spans="1:6" x14ac:dyDescent="0.25">
      <c r="A37">
        <v>3</v>
      </c>
      <c r="B37" t="s">
        <v>110</v>
      </c>
      <c r="C37" s="15">
        <v>-1198</v>
      </c>
      <c r="D37" s="15">
        <v>-1373.8</v>
      </c>
      <c r="E37" s="15">
        <v>-1373.8</v>
      </c>
      <c r="F37" s="15">
        <v>-1373.8</v>
      </c>
    </row>
    <row r="38" spans="1:6" x14ac:dyDescent="0.25">
      <c r="A38">
        <v>4</v>
      </c>
      <c r="B38" t="s">
        <v>111</v>
      </c>
      <c r="C38" s="15">
        <v>0</v>
      </c>
      <c r="D38" s="15">
        <v>-282</v>
      </c>
      <c r="E38" s="15">
        <v>-530</v>
      </c>
      <c r="F38" s="15">
        <v>-670</v>
      </c>
    </row>
    <row r="39" spans="1:6" x14ac:dyDescent="0.25">
      <c r="B39" s="26" t="s">
        <v>102</v>
      </c>
      <c r="C39" s="27">
        <v>-1198</v>
      </c>
      <c r="D39" s="27">
        <v>-1655.8</v>
      </c>
      <c r="E39" s="27">
        <v>-1903.8</v>
      </c>
      <c r="F39" s="27">
        <v>-2043.8</v>
      </c>
    </row>
    <row r="40" spans="1:6" ht="15.75" thickBot="1" x14ac:dyDescent="0.3">
      <c r="B40" s="35" t="s">
        <v>88</v>
      </c>
      <c r="C40" s="36">
        <v>-498</v>
      </c>
      <c r="D40" s="36">
        <v>-955.8</v>
      </c>
      <c r="E40" s="36">
        <v>-1203.8</v>
      </c>
      <c r="F40" s="36">
        <v>-1643.8</v>
      </c>
    </row>
    <row r="41" spans="1:6" ht="15.75" thickTop="1" x14ac:dyDescent="0.25">
      <c r="C41" s="15"/>
      <c r="D41" s="15"/>
      <c r="E41" s="15"/>
      <c r="F41" s="15"/>
    </row>
    <row r="42" spans="1:6" x14ac:dyDescent="0.25">
      <c r="B42" t="s">
        <v>13</v>
      </c>
    </row>
    <row r="43" spans="1:6" x14ac:dyDescent="0.25">
      <c r="B43" s="25" t="s">
        <v>90</v>
      </c>
      <c r="C43" s="1" t="s">
        <v>3</v>
      </c>
      <c r="D43" s="1" t="s">
        <v>4</v>
      </c>
      <c r="E43" s="1" t="s">
        <v>5</v>
      </c>
      <c r="F43" s="1" t="s">
        <v>6</v>
      </c>
    </row>
    <row r="44" spans="1:6" x14ac:dyDescent="0.25">
      <c r="A44">
        <v>1</v>
      </c>
      <c r="B44" s="39" t="s">
        <v>112</v>
      </c>
      <c r="C44" s="39" t="s">
        <v>113</v>
      </c>
      <c r="D44" s="39" t="s">
        <v>113</v>
      </c>
      <c r="E44" s="39" t="s">
        <v>113</v>
      </c>
      <c r="F44" s="39">
        <v>800</v>
      </c>
    </row>
    <row r="45" spans="1:6" x14ac:dyDescent="0.25">
      <c r="A45">
        <v>2</v>
      </c>
      <c r="B45" s="39" t="s">
        <v>114</v>
      </c>
      <c r="C45" s="39">
        <v>800</v>
      </c>
      <c r="D45" s="39">
        <v>800</v>
      </c>
      <c r="E45" s="39">
        <v>800</v>
      </c>
      <c r="F45" s="39">
        <v>800</v>
      </c>
    </row>
    <row r="46" spans="1:6" x14ac:dyDescent="0.25">
      <c r="A46">
        <v>3</v>
      </c>
      <c r="B46" s="39" t="s">
        <v>115</v>
      </c>
      <c r="C46" s="39">
        <v>800</v>
      </c>
      <c r="D46" s="39">
        <v>800</v>
      </c>
      <c r="E46" s="39">
        <v>800</v>
      </c>
      <c r="F46" s="39">
        <v>800</v>
      </c>
    </row>
    <row r="47" spans="1:6" x14ac:dyDescent="0.25">
      <c r="B47" s="26" t="s">
        <v>94</v>
      </c>
      <c r="C47" s="27">
        <v>1600</v>
      </c>
      <c r="D47" s="27">
        <v>1600</v>
      </c>
      <c r="E47" s="27">
        <v>1600</v>
      </c>
      <c r="F47" s="27">
        <v>2400</v>
      </c>
    </row>
    <row r="48" spans="1:6" x14ac:dyDescent="0.25">
      <c r="A48">
        <v>4</v>
      </c>
      <c r="B48" s="39" t="s">
        <v>116</v>
      </c>
      <c r="C48" s="40">
        <v>-1419</v>
      </c>
      <c r="D48" s="40">
        <v>-3300</v>
      </c>
      <c r="E48" s="40">
        <v>-3300</v>
      </c>
      <c r="F48" s="40">
        <v>-3300</v>
      </c>
    </row>
    <row r="49" spans="1:6" x14ac:dyDescent="0.25">
      <c r="A49">
        <v>5</v>
      </c>
      <c r="B49" s="39" t="s">
        <v>117</v>
      </c>
      <c r="C49" s="40">
        <v>-1300</v>
      </c>
      <c r="D49" s="40">
        <v>-3000</v>
      </c>
      <c r="E49" s="40">
        <v>-3000</v>
      </c>
      <c r="F49" s="40">
        <v>-3000</v>
      </c>
    </row>
    <row r="50" spans="1:6" x14ac:dyDescent="0.25">
      <c r="A50">
        <v>6</v>
      </c>
      <c r="B50" s="39" t="s">
        <v>118</v>
      </c>
      <c r="C50" s="39">
        <v>-773</v>
      </c>
      <c r="D50" s="40">
        <v>-1700</v>
      </c>
      <c r="E50" s="40">
        <v>-1700</v>
      </c>
      <c r="F50" s="40">
        <v>-1700</v>
      </c>
    </row>
    <row r="51" spans="1:6" x14ac:dyDescent="0.25">
      <c r="A51">
        <v>7</v>
      </c>
      <c r="B51" s="39" t="s">
        <v>119</v>
      </c>
      <c r="C51" s="39">
        <v>-200</v>
      </c>
      <c r="D51" s="39">
        <v>-400</v>
      </c>
      <c r="E51" s="39">
        <v>-400</v>
      </c>
      <c r="F51" s="39">
        <v>-400</v>
      </c>
    </row>
    <row r="52" spans="1:6" x14ac:dyDescent="0.25">
      <c r="A52">
        <v>8</v>
      </c>
      <c r="B52" s="39" t="s">
        <v>120</v>
      </c>
      <c r="C52" s="39">
        <v>-800</v>
      </c>
      <c r="D52" s="40">
        <v>-1750</v>
      </c>
      <c r="E52" s="40">
        <v>-1750</v>
      </c>
      <c r="F52" s="40">
        <v>-1750</v>
      </c>
    </row>
    <row r="53" spans="1:6" x14ac:dyDescent="0.25">
      <c r="A53">
        <v>9</v>
      </c>
      <c r="B53" s="39" t="s">
        <v>121</v>
      </c>
      <c r="C53" s="39">
        <v>-300</v>
      </c>
      <c r="D53" s="39">
        <v>-700</v>
      </c>
      <c r="E53" s="39">
        <v>-700</v>
      </c>
      <c r="F53" s="39">
        <v>-700</v>
      </c>
    </row>
    <row r="54" spans="1:6" x14ac:dyDescent="0.25">
      <c r="A54">
        <v>10</v>
      </c>
      <c r="B54" s="39" t="s">
        <v>122</v>
      </c>
      <c r="C54" s="39">
        <v>-341</v>
      </c>
      <c r="D54" s="39">
        <v>-750</v>
      </c>
      <c r="E54" s="39">
        <v>-750</v>
      </c>
      <c r="F54" s="39">
        <v>-750</v>
      </c>
    </row>
    <row r="55" spans="1:6" x14ac:dyDescent="0.25">
      <c r="A55">
        <v>11</v>
      </c>
      <c r="B55" s="39" t="s">
        <v>123</v>
      </c>
      <c r="C55" s="39">
        <v>-400</v>
      </c>
      <c r="D55" s="39">
        <v>-850</v>
      </c>
      <c r="E55" s="39">
        <v>-850</v>
      </c>
      <c r="F55" s="39">
        <v>-850</v>
      </c>
    </row>
    <row r="56" spans="1:6" x14ac:dyDescent="0.25">
      <c r="A56">
        <v>12</v>
      </c>
      <c r="B56" s="39" t="s">
        <v>124</v>
      </c>
      <c r="C56" s="39">
        <v>0</v>
      </c>
      <c r="D56" s="40">
        <v>-4000</v>
      </c>
      <c r="E56" s="40">
        <v>-10000</v>
      </c>
      <c r="F56" s="40">
        <v>-10000</v>
      </c>
    </row>
    <row r="57" spans="1:6" x14ac:dyDescent="0.25">
      <c r="A57">
        <v>13</v>
      </c>
      <c r="B57" s="39" t="s">
        <v>125</v>
      </c>
      <c r="C57" s="39">
        <v>0</v>
      </c>
      <c r="D57" s="40">
        <v>-6000</v>
      </c>
      <c r="E57" s="40">
        <v>-6000</v>
      </c>
      <c r="F57" s="40">
        <v>-6000</v>
      </c>
    </row>
    <row r="58" spans="1:6" x14ac:dyDescent="0.25">
      <c r="A58">
        <v>14</v>
      </c>
      <c r="B58" s="39" t="s">
        <v>126</v>
      </c>
      <c r="C58" s="40">
        <v>-23086</v>
      </c>
      <c r="D58" s="40">
        <v>-31279</v>
      </c>
      <c r="E58" s="40">
        <v>-42000</v>
      </c>
      <c r="F58" s="40">
        <v>-42000</v>
      </c>
    </row>
    <row r="59" spans="1:6" x14ac:dyDescent="0.25">
      <c r="A59">
        <v>15</v>
      </c>
      <c r="B59" s="39" t="s">
        <v>127</v>
      </c>
      <c r="C59" s="39">
        <v>0</v>
      </c>
      <c r="D59" s="39">
        <v>0</v>
      </c>
      <c r="E59" s="39">
        <v>-990</v>
      </c>
      <c r="F59" s="39">
        <v>-990</v>
      </c>
    </row>
    <row r="60" spans="1:6" x14ac:dyDescent="0.25">
      <c r="A60">
        <v>16</v>
      </c>
      <c r="B60" s="39" t="s">
        <v>128</v>
      </c>
      <c r="C60" s="39">
        <v>-50</v>
      </c>
      <c r="D60" s="39">
        <v>-50</v>
      </c>
      <c r="E60" s="39">
        <v>-50</v>
      </c>
      <c r="F60" s="39">
        <v>-50</v>
      </c>
    </row>
    <row r="61" spans="1:6" x14ac:dyDescent="0.25">
      <c r="A61">
        <v>17</v>
      </c>
      <c r="B61" s="39" t="s">
        <v>129</v>
      </c>
      <c r="C61" s="39">
        <v>-500</v>
      </c>
      <c r="D61" s="39">
        <v>-500</v>
      </c>
      <c r="E61" s="39">
        <v>-500</v>
      </c>
      <c r="F61" s="39">
        <v>-500</v>
      </c>
    </row>
    <row r="62" spans="1:6" x14ac:dyDescent="0.25">
      <c r="A62">
        <v>18</v>
      </c>
      <c r="B62" s="39" t="s">
        <v>130</v>
      </c>
      <c r="C62" s="39">
        <v>-200</v>
      </c>
      <c r="D62" s="39">
        <v>-200</v>
      </c>
      <c r="E62" s="39">
        <v>-200</v>
      </c>
      <c r="F62" s="39">
        <v>-200</v>
      </c>
    </row>
    <row r="63" spans="1:6" x14ac:dyDescent="0.25">
      <c r="A63">
        <v>19</v>
      </c>
      <c r="B63" s="39" t="s">
        <v>131</v>
      </c>
      <c r="C63" s="40">
        <v>-1500</v>
      </c>
      <c r="D63" s="40">
        <v>-2500</v>
      </c>
      <c r="E63" s="40">
        <v>-3500</v>
      </c>
      <c r="F63" s="40">
        <v>-3500</v>
      </c>
    </row>
    <row r="64" spans="1:6" x14ac:dyDescent="0.25">
      <c r="A64">
        <v>20</v>
      </c>
      <c r="B64" s="39" t="s">
        <v>132</v>
      </c>
      <c r="C64" s="39">
        <v>-500</v>
      </c>
      <c r="D64" s="39">
        <v>-600</v>
      </c>
      <c r="E64" s="39">
        <v>-600</v>
      </c>
      <c r="F64" s="39">
        <v>-600</v>
      </c>
    </row>
    <row r="65" spans="1:6" x14ac:dyDescent="0.25">
      <c r="A65">
        <v>21</v>
      </c>
      <c r="B65" s="39" t="s">
        <v>133</v>
      </c>
      <c r="C65" s="39">
        <v>-50</v>
      </c>
      <c r="D65" s="39">
        <v>-50</v>
      </c>
      <c r="E65" s="39">
        <v>-50</v>
      </c>
      <c r="F65" s="39">
        <v>-50</v>
      </c>
    </row>
    <row r="66" spans="1:6" x14ac:dyDescent="0.25">
      <c r="A66">
        <v>22</v>
      </c>
      <c r="B66" s="39" t="s">
        <v>134</v>
      </c>
      <c r="C66" s="39">
        <v>-50</v>
      </c>
      <c r="D66" s="39">
        <v>-50</v>
      </c>
      <c r="E66" s="39">
        <v>-50</v>
      </c>
      <c r="F66" s="39">
        <v>-50</v>
      </c>
    </row>
    <row r="67" spans="1:6" x14ac:dyDescent="0.25">
      <c r="A67">
        <v>23</v>
      </c>
      <c r="B67" s="39" t="s">
        <v>135</v>
      </c>
      <c r="C67" s="39">
        <v>-50</v>
      </c>
      <c r="D67" s="39">
        <v>-50</v>
      </c>
      <c r="E67" s="39">
        <v>-50</v>
      </c>
      <c r="F67" s="39">
        <v>-50</v>
      </c>
    </row>
    <row r="68" spans="1:6" x14ac:dyDescent="0.25">
      <c r="A68">
        <v>24</v>
      </c>
      <c r="B68" s="39" t="s">
        <v>136</v>
      </c>
      <c r="C68" s="39">
        <v>-50</v>
      </c>
      <c r="D68" s="39">
        <v>-50</v>
      </c>
      <c r="E68" s="39">
        <v>-50</v>
      </c>
      <c r="F68" s="39">
        <v>-50</v>
      </c>
    </row>
    <row r="69" spans="1:6" x14ac:dyDescent="0.25">
      <c r="A69">
        <v>25</v>
      </c>
      <c r="B69" s="39" t="s">
        <v>137</v>
      </c>
      <c r="C69" s="39">
        <v>-150</v>
      </c>
      <c r="D69" s="39">
        <v>-300</v>
      </c>
      <c r="E69" s="39">
        <v>-300</v>
      </c>
      <c r="F69" s="39">
        <v>-300</v>
      </c>
    </row>
    <row r="70" spans="1:6" x14ac:dyDescent="0.25">
      <c r="A70">
        <v>26</v>
      </c>
      <c r="B70" s="39" t="s">
        <v>138</v>
      </c>
      <c r="C70" s="39">
        <v>0</v>
      </c>
      <c r="D70" s="39">
        <v>0</v>
      </c>
      <c r="E70" s="39">
        <v>-300</v>
      </c>
      <c r="F70" s="39">
        <v>-750</v>
      </c>
    </row>
    <row r="71" spans="1:6" x14ac:dyDescent="0.25">
      <c r="A71">
        <v>27</v>
      </c>
      <c r="B71" s="39" t="s">
        <v>139</v>
      </c>
      <c r="C71" s="39">
        <v>-700</v>
      </c>
      <c r="D71" s="40">
        <v>-1300</v>
      </c>
      <c r="E71" s="40">
        <v>-1300</v>
      </c>
      <c r="F71" s="40">
        <v>-1300</v>
      </c>
    </row>
    <row r="72" spans="1:6" x14ac:dyDescent="0.25">
      <c r="A72">
        <v>28</v>
      </c>
      <c r="B72" s="39" t="s">
        <v>140</v>
      </c>
      <c r="C72" s="39">
        <v>-600</v>
      </c>
      <c r="D72" s="40">
        <v>-1200</v>
      </c>
      <c r="E72" s="40">
        <v>-1200</v>
      </c>
      <c r="F72" s="40">
        <v>-1200</v>
      </c>
    </row>
    <row r="73" spans="1:6" x14ac:dyDescent="0.25">
      <c r="A73">
        <v>29</v>
      </c>
      <c r="B73" s="39" t="s">
        <v>141</v>
      </c>
      <c r="C73" s="39">
        <v>-1000</v>
      </c>
      <c r="D73" s="39">
        <v>-2400</v>
      </c>
      <c r="E73" s="39">
        <v>-2400</v>
      </c>
      <c r="F73" s="39">
        <v>-2400</v>
      </c>
    </row>
    <row r="74" spans="1:6" x14ac:dyDescent="0.25">
      <c r="A74">
        <v>30</v>
      </c>
      <c r="B74" s="39" t="s">
        <v>142</v>
      </c>
      <c r="C74" s="39">
        <v>-500</v>
      </c>
      <c r="D74" s="40">
        <v>-1000</v>
      </c>
      <c r="E74" s="40">
        <v>-1000</v>
      </c>
      <c r="F74" s="40">
        <v>-1000</v>
      </c>
    </row>
    <row r="75" spans="1:6" x14ac:dyDescent="0.25">
      <c r="A75">
        <v>31</v>
      </c>
      <c r="B75" s="39" t="s">
        <v>143</v>
      </c>
      <c r="C75" s="39">
        <v>-600</v>
      </c>
      <c r="D75" s="40">
        <v>-1200</v>
      </c>
      <c r="E75" s="40">
        <v>-1200</v>
      </c>
      <c r="F75" s="40">
        <v>-1200</v>
      </c>
    </row>
    <row r="76" spans="1:6" x14ac:dyDescent="0.25">
      <c r="A76">
        <v>32</v>
      </c>
      <c r="B76" s="39" t="s">
        <v>144</v>
      </c>
      <c r="C76" s="40">
        <v>-1000</v>
      </c>
      <c r="D76" s="40">
        <v>-1500</v>
      </c>
      <c r="E76" s="40">
        <v>-1500</v>
      </c>
      <c r="F76" s="40">
        <v>-1500</v>
      </c>
    </row>
    <row r="77" spans="1:6" x14ac:dyDescent="0.25">
      <c r="A77">
        <v>33</v>
      </c>
      <c r="B77" s="39" t="s">
        <v>145</v>
      </c>
      <c r="C77" s="40">
        <v>-2000</v>
      </c>
      <c r="D77" s="40">
        <v>-3000</v>
      </c>
      <c r="E77" s="40">
        <v>-3000</v>
      </c>
      <c r="F77" s="40">
        <v>-3000</v>
      </c>
    </row>
    <row r="78" spans="1:6" x14ac:dyDescent="0.25">
      <c r="A78">
        <v>34</v>
      </c>
      <c r="B78" s="39" t="s">
        <v>146</v>
      </c>
      <c r="C78" s="40">
        <v>-1000</v>
      </c>
      <c r="D78" s="40">
        <v>-1500</v>
      </c>
      <c r="E78" s="40">
        <v>-1500</v>
      </c>
      <c r="F78" s="40">
        <v>-1500</v>
      </c>
    </row>
    <row r="79" spans="1:6" x14ac:dyDescent="0.25">
      <c r="A79">
        <v>35</v>
      </c>
      <c r="B79" t="s">
        <v>147</v>
      </c>
      <c r="C79" s="15">
        <v>0</v>
      </c>
      <c r="D79" s="15">
        <v>0</v>
      </c>
      <c r="E79" s="15">
        <v>-18732</v>
      </c>
      <c r="F79" s="15">
        <v>-29124</v>
      </c>
    </row>
    <row r="80" spans="1:6" x14ac:dyDescent="0.25">
      <c r="B80" s="26" t="s">
        <v>102</v>
      </c>
      <c r="C80" s="27">
        <v>-39119</v>
      </c>
      <c r="D80" s="27">
        <v>-71179</v>
      </c>
      <c r="E80" s="27">
        <v>-108922</v>
      </c>
      <c r="F80" s="27">
        <v>-119764</v>
      </c>
    </row>
    <row r="81" spans="1:6" ht="15.75" thickBot="1" x14ac:dyDescent="0.3">
      <c r="B81" s="35" t="s">
        <v>88</v>
      </c>
      <c r="C81" s="36">
        <v>-37519</v>
      </c>
      <c r="D81" s="36">
        <v>-69579</v>
      </c>
      <c r="E81" s="36">
        <v>-107322</v>
      </c>
      <c r="F81" s="36">
        <v>-117364</v>
      </c>
    </row>
    <row r="82" spans="1:6" ht="15.75" thickTop="1" x14ac:dyDescent="0.25"/>
    <row r="83" spans="1:6" x14ac:dyDescent="0.25">
      <c r="B83" t="s">
        <v>14</v>
      </c>
    </row>
    <row r="84" spans="1:6" x14ac:dyDescent="0.25">
      <c r="B84" s="25" t="s">
        <v>90</v>
      </c>
      <c r="C84" s="1" t="s">
        <v>3</v>
      </c>
      <c r="D84" s="1" t="s">
        <v>4</v>
      </c>
      <c r="E84" s="1" t="s">
        <v>5</v>
      </c>
      <c r="F84" s="1" t="s">
        <v>6</v>
      </c>
    </row>
    <row r="85" spans="1:6" x14ac:dyDescent="0.25">
      <c r="A85">
        <v>1</v>
      </c>
      <c r="B85" t="s">
        <v>148</v>
      </c>
      <c r="C85" s="41">
        <v>1100</v>
      </c>
      <c r="D85" s="41">
        <v>1100</v>
      </c>
      <c r="E85" s="41">
        <v>1100</v>
      </c>
      <c r="F85" s="41">
        <v>1100</v>
      </c>
    </row>
    <row r="86" spans="1:6" x14ac:dyDescent="0.25">
      <c r="A86">
        <v>2</v>
      </c>
      <c r="B86" t="s">
        <v>149</v>
      </c>
      <c r="C86" s="41">
        <v>2800</v>
      </c>
      <c r="D86" s="41">
        <v>2800</v>
      </c>
      <c r="E86" s="41">
        <v>2800</v>
      </c>
      <c r="F86" s="41">
        <v>2800</v>
      </c>
    </row>
    <row r="87" spans="1:6" x14ac:dyDescent="0.25">
      <c r="A87">
        <v>3</v>
      </c>
      <c r="B87" t="s">
        <v>150</v>
      </c>
      <c r="C87" s="41">
        <v>1500</v>
      </c>
      <c r="D87" s="41">
        <v>1500</v>
      </c>
      <c r="E87" s="41">
        <v>1500</v>
      </c>
      <c r="F87" s="41">
        <v>1500</v>
      </c>
    </row>
    <row r="88" spans="1:6" x14ac:dyDescent="0.25">
      <c r="A88">
        <v>4</v>
      </c>
      <c r="B88" t="s">
        <v>151</v>
      </c>
      <c r="C88" s="41">
        <v>2700</v>
      </c>
      <c r="D88" s="41">
        <v>2700</v>
      </c>
      <c r="E88" s="41">
        <v>2700</v>
      </c>
      <c r="F88" s="41">
        <v>2700</v>
      </c>
    </row>
    <row r="89" spans="1:6" x14ac:dyDescent="0.25">
      <c r="A89">
        <v>5</v>
      </c>
      <c r="B89" t="s">
        <v>152</v>
      </c>
      <c r="C89" s="41">
        <v>0</v>
      </c>
      <c r="D89" s="41">
        <v>1900</v>
      </c>
      <c r="E89" s="41">
        <v>1900</v>
      </c>
      <c r="F89" s="41">
        <v>1900</v>
      </c>
    </row>
    <row r="90" spans="1:6" x14ac:dyDescent="0.25">
      <c r="A90">
        <v>6</v>
      </c>
      <c r="B90" t="s">
        <v>153</v>
      </c>
      <c r="C90" s="41">
        <v>256</v>
      </c>
      <c r="D90" s="41">
        <v>256</v>
      </c>
      <c r="E90" s="41">
        <v>256</v>
      </c>
      <c r="F90" s="41">
        <v>256</v>
      </c>
    </row>
    <row r="91" spans="1:6" x14ac:dyDescent="0.25">
      <c r="A91">
        <v>7</v>
      </c>
      <c r="B91" t="s">
        <v>154</v>
      </c>
      <c r="C91" s="41">
        <v>13100</v>
      </c>
      <c r="D91" s="41">
        <v>11100</v>
      </c>
      <c r="E91" s="41">
        <v>11100</v>
      </c>
      <c r="F91" s="41">
        <v>11100</v>
      </c>
    </row>
    <row r="92" spans="1:6" x14ac:dyDescent="0.25">
      <c r="B92" s="26" t="s">
        <v>94</v>
      </c>
      <c r="C92" s="42">
        <v>21456</v>
      </c>
      <c r="D92" s="42">
        <v>21356</v>
      </c>
      <c r="E92" s="42">
        <v>21356</v>
      </c>
      <c r="F92" s="42">
        <v>21356</v>
      </c>
    </row>
    <row r="93" spans="1:6" x14ac:dyDescent="0.25">
      <c r="A93">
        <v>8</v>
      </c>
      <c r="B93" t="s">
        <v>155</v>
      </c>
      <c r="C93" s="43">
        <v>-500</v>
      </c>
      <c r="D93" s="43">
        <v>-1000</v>
      </c>
      <c r="E93" s="43">
        <v>-1000</v>
      </c>
      <c r="F93" s="43">
        <v>-1000</v>
      </c>
    </row>
    <row r="94" spans="1:6" x14ac:dyDescent="0.25">
      <c r="A94">
        <v>9</v>
      </c>
      <c r="B94" s="44" t="s">
        <v>156</v>
      </c>
      <c r="C94" s="43">
        <v>-500</v>
      </c>
      <c r="D94" s="43">
        <v>-500</v>
      </c>
      <c r="E94" s="43">
        <v>-500</v>
      </c>
      <c r="F94" s="43">
        <v>-500</v>
      </c>
    </row>
    <row r="95" spans="1:6" x14ac:dyDescent="0.25">
      <c r="A95">
        <v>10</v>
      </c>
      <c r="B95" s="39" t="s">
        <v>157</v>
      </c>
      <c r="C95" s="43">
        <v>-500</v>
      </c>
      <c r="D95" s="43">
        <v>-500</v>
      </c>
      <c r="E95" s="43">
        <v>-500</v>
      </c>
      <c r="F95" s="43">
        <v>-500</v>
      </c>
    </row>
    <row r="96" spans="1:6" x14ac:dyDescent="0.25">
      <c r="A96">
        <v>11</v>
      </c>
      <c r="B96" s="39" t="s">
        <v>158</v>
      </c>
      <c r="C96" s="43">
        <v>-600</v>
      </c>
      <c r="D96" s="43">
        <v>-600</v>
      </c>
      <c r="E96" s="43">
        <v>-600</v>
      </c>
      <c r="F96" s="43">
        <v>-600</v>
      </c>
    </row>
    <row r="97" spans="1:6" x14ac:dyDescent="0.25">
      <c r="A97">
        <v>12</v>
      </c>
      <c r="B97" s="39" t="s">
        <v>159</v>
      </c>
      <c r="C97" s="43">
        <v>-500</v>
      </c>
      <c r="D97" s="43">
        <v>-1000</v>
      </c>
      <c r="E97" s="43">
        <v>-1000</v>
      </c>
      <c r="F97" s="43">
        <v>-1000</v>
      </c>
    </row>
    <row r="98" spans="1:6" x14ac:dyDescent="0.25">
      <c r="A98">
        <v>13</v>
      </c>
      <c r="B98" s="39" t="s">
        <v>160</v>
      </c>
      <c r="C98" s="43">
        <v>-5000</v>
      </c>
      <c r="D98" s="43">
        <v>-7000</v>
      </c>
      <c r="E98" s="43">
        <v>-7000</v>
      </c>
      <c r="F98" s="43">
        <v>-7000</v>
      </c>
    </row>
    <row r="99" spans="1:6" x14ac:dyDescent="0.25">
      <c r="A99">
        <v>14</v>
      </c>
      <c r="B99" s="39" t="s">
        <v>161</v>
      </c>
      <c r="C99" s="43">
        <v>-600</v>
      </c>
      <c r="D99" s="43">
        <v>-600</v>
      </c>
      <c r="E99" s="43">
        <v>-600</v>
      </c>
      <c r="F99" s="43">
        <v>-600</v>
      </c>
    </row>
    <row r="100" spans="1:6" x14ac:dyDescent="0.25">
      <c r="A100">
        <v>15</v>
      </c>
      <c r="B100" s="39" t="s">
        <v>162</v>
      </c>
      <c r="C100" s="43">
        <v>-500</v>
      </c>
      <c r="D100" s="43">
        <v>-1000</v>
      </c>
      <c r="E100" s="43">
        <v>-1000</v>
      </c>
      <c r="F100" s="43">
        <v>-1000</v>
      </c>
    </row>
    <row r="101" spans="1:6" x14ac:dyDescent="0.25">
      <c r="A101">
        <v>16</v>
      </c>
      <c r="B101" s="39" t="s">
        <v>163</v>
      </c>
      <c r="C101" s="43">
        <v>-4000</v>
      </c>
      <c r="D101" s="43">
        <v>-6000</v>
      </c>
      <c r="E101" s="43">
        <v>-6000</v>
      </c>
      <c r="F101" s="43">
        <v>-6000</v>
      </c>
    </row>
    <row r="102" spans="1:6" x14ac:dyDescent="0.25">
      <c r="A102">
        <v>17</v>
      </c>
      <c r="B102" s="39" t="s">
        <v>164</v>
      </c>
      <c r="C102" s="43">
        <v>-5250</v>
      </c>
      <c r="D102" s="43">
        <v>-7000</v>
      </c>
      <c r="E102" s="43">
        <v>-7000</v>
      </c>
      <c r="F102" s="43">
        <v>-7000</v>
      </c>
    </row>
    <row r="103" spans="1:6" x14ac:dyDescent="0.25">
      <c r="A103">
        <v>18</v>
      </c>
      <c r="B103" s="39" t="s">
        <v>165</v>
      </c>
      <c r="C103" s="43">
        <v>-5000</v>
      </c>
      <c r="D103" s="43">
        <v>-7500</v>
      </c>
      <c r="E103" s="43">
        <v>-7500</v>
      </c>
      <c r="F103" s="43">
        <v>-7500</v>
      </c>
    </row>
    <row r="104" spans="1:6" x14ac:dyDescent="0.25">
      <c r="A104">
        <v>19</v>
      </c>
      <c r="B104" s="39" t="s">
        <v>166</v>
      </c>
      <c r="C104" s="43">
        <v>-800</v>
      </c>
      <c r="D104" s="43">
        <v>-1125</v>
      </c>
      <c r="E104" s="43">
        <v>-1125</v>
      </c>
      <c r="F104" s="43">
        <v>-1125</v>
      </c>
    </row>
    <row r="105" spans="1:6" x14ac:dyDescent="0.25">
      <c r="A105">
        <v>20</v>
      </c>
      <c r="B105" s="39" t="s">
        <v>167</v>
      </c>
      <c r="C105" s="43">
        <v>-1000</v>
      </c>
      <c r="D105" s="43">
        <v>-1000</v>
      </c>
      <c r="E105" s="43">
        <v>-1000</v>
      </c>
      <c r="F105" s="43">
        <v>-1000</v>
      </c>
    </row>
    <row r="106" spans="1:6" x14ac:dyDescent="0.25">
      <c r="A106">
        <v>21</v>
      </c>
      <c r="B106" s="39" t="s">
        <v>168</v>
      </c>
      <c r="C106" s="43">
        <v>-150</v>
      </c>
      <c r="D106" s="43">
        <v>-150</v>
      </c>
      <c r="E106" s="43">
        <v>-150</v>
      </c>
      <c r="F106" s="43">
        <v>-150</v>
      </c>
    </row>
    <row r="107" spans="1:6" x14ac:dyDescent="0.25">
      <c r="A107">
        <v>22</v>
      </c>
      <c r="B107" s="39" t="s">
        <v>169</v>
      </c>
      <c r="C107" s="43">
        <v>-1000</v>
      </c>
      <c r="D107" s="43">
        <v>-1000</v>
      </c>
      <c r="E107" s="43">
        <v>-1000</v>
      </c>
      <c r="F107" s="43">
        <v>-1000</v>
      </c>
    </row>
    <row r="108" spans="1:6" x14ac:dyDescent="0.25">
      <c r="A108">
        <v>23</v>
      </c>
      <c r="B108" s="39" t="s">
        <v>170</v>
      </c>
      <c r="C108" s="43">
        <v>-2050</v>
      </c>
      <c r="D108" s="43">
        <v>-4100</v>
      </c>
      <c r="E108" s="43">
        <v>-4100</v>
      </c>
      <c r="F108" s="43">
        <v>-4100</v>
      </c>
    </row>
    <row r="109" spans="1:6" x14ac:dyDescent="0.25">
      <c r="A109">
        <v>24</v>
      </c>
      <c r="B109" s="39" t="s">
        <v>171</v>
      </c>
      <c r="C109" s="43">
        <v>-2000</v>
      </c>
      <c r="D109" s="43">
        <v>-2000</v>
      </c>
      <c r="E109" s="43">
        <v>-2000</v>
      </c>
      <c r="F109" s="43">
        <v>-2000</v>
      </c>
    </row>
    <row r="110" spans="1:6" x14ac:dyDescent="0.25">
      <c r="A110">
        <v>25</v>
      </c>
      <c r="B110" s="39" t="s">
        <v>172</v>
      </c>
      <c r="C110" s="43">
        <v>-1000</v>
      </c>
      <c r="D110" s="43">
        <v>-2000</v>
      </c>
      <c r="E110" s="43">
        <v>-2000</v>
      </c>
      <c r="F110" s="43">
        <v>-2000</v>
      </c>
    </row>
    <row r="111" spans="1:6" x14ac:dyDescent="0.25">
      <c r="A111">
        <v>26</v>
      </c>
      <c r="B111" s="39" t="s">
        <v>173</v>
      </c>
      <c r="C111" s="43">
        <v>-1000</v>
      </c>
      <c r="D111" s="43">
        <v>-2000</v>
      </c>
      <c r="E111" s="43">
        <v>-2000</v>
      </c>
      <c r="F111" s="43">
        <v>-2000</v>
      </c>
    </row>
    <row r="112" spans="1:6" x14ac:dyDescent="0.25">
      <c r="A112">
        <v>27</v>
      </c>
      <c r="B112" s="39" t="s">
        <v>174</v>
      </c>
      <c r="C112" s="43">
        <v>-3000</v>
      </c>
      <c r="D112" s="43">
        <v>-3000</v>
      </c>
      <c r="E112" s="43">
        <v>-3000</v>
      </c>
      <c r="F112" s="43">
        <v>-3000</v>
      </c>
    </row>
    <row r="113" spans="1:6" x14ac:dyDescent="0.25">
      <c r="A113">
        <v>28</v>
      </c>
      <c r="B113" s="39" t="s">
        <v>175</v>
      </c>
      <c r="C113" s="43">
        <v>-3000</v>
      </c>
      <c r="D113" s="43">
        <v>-3000</v>
      </c>
      <c r="E113" s="43">
        <v>-3000</v>
      </c>
      <c r="F113" s="43">
        <v>-3000</v>
      </c>
    </row>
    <row r="114" spans="1:6" x14ac:dyDescent="0.25">
      <c r="A114">
        <v>29</v>
      </c>
      <c r="B114" s="39" t="s">
        <v>176</v>
      </c>
      <c r="C114" s="43">
        <v>-3000</v>
      </c>
      <c r="D114" s="43">
        <v>-3000</v>
      </c>
      <c r="E114" s="43">
        <v>-3000</v>
      </c>
      <c r="F114" s="43">
        <v>-3000</v>
      </c>
    </row>
    <row r="115" spans="1:6" x14ac:dyDescent="0.25">
      <c r="A115">
        <v>30</v>
      </c>
      <c r="B115" s="39" t="s">
        <v>177</v>
      </c>
      <c r="C115" s="43">
        <v>-2000</v>
      </c>
      <c r="D115" s="43">
        <v>-2000</v>
      </c>
      <c r="E115" s="43">
        <v>-2000</v>
      </c>
      <c r="F115" s="43">
        <v>-2000</v>
      </c>
    </row>
    <row r="116" spans="1:6" x14ac:dyDescent="0.25">
      <c r="A116">
        <v>31</v>
      </c>
      <c r="B116" t="s">
        <v>178</v>
      </c>
      <c r="C116" s="43">
        <v>-9777.3840940825612</v>
      </c>
      <c r="D116" s="43">
        <v>-19796.868569500701</v>
      </c>
      <c r="E116" s="43">
        <v>-21284.6108072098</v>
      </c>
      <c r="F116" s="43">
        <v>-23020.917485491598</v>
      </c>
    </row>
    <row r="117" spans="1:6" x14ac:dyDescent="0.25">
      <c r="B117" s="26" t="s">
        <v>102</v>
      </c>
      <c r="C117" s="27">
        <v>-52727.384094082561</v>
      </c>
      <c r="D117" s="27">
        <v>-76871.868569500701</v>
      </c>
      <c r="E117" s="27">
        <v>-78359.6108072098</v>
      </c>
      <c r="F117" s="27">
        <v>-80095.917485491605</v>
      </c>
    </row>
    <row r="118" spans="1:6" ht="15.75" thickBot="1" x14ac:dyDescent="0.3">
      <c r="B118" s="35" t="s">
        <v>88</v>
      </c>
      <c r="C118" s="36">
        <v>-31271.384094082561</v>
      </c>
      <c r="D118" s="45">
        <v>-55515.868569500701</v>
      </c>
      <c r="E118" s="45">
        <v>-57003.6108072098</v>
      </c>
      <c r="F118" s="45">
        <v>-58739.917485491605</v>
      </c>
    </row>
    <row r="119" spans="1:6" ht="15.75" thickTop="1" x14ac:dyDescent="0.25">
      <c r="B119" s="26"/>
      <c r="C119" s="42"/>
      <c r="D119" s="46"/>
      <c r="E119" s="46"/>
      <c r="F119" s="46"/>
    </row>
    <row r="120" spans="1:6" x14ac:dyDescent="0.25">
      <c r="B120" t="s">
        <v>15</v>
      </c>
    </row>
    <row r="121" spans="1:6" x14ac:dyDescent="0.25">
      <c r="B121" s="25" t="s">
        <v>90</v>
      </c>
      <c r="C121" s="1" t="s">
        <v>3</v>
      </c>
      <c r="D121" s="1" t="s">
        <v>4</v>
      </c>
      <c r="E121" s="1" t="s">
        <v>5</v>
      </c>
      <c r="F121" s="1" t="s">
        <v>6</v>
      </c>
    </row>
    <row r="122" spans="1:6" x14ac:dyDescent="0.25">
      <c r="A122">
        <v>1</v>
      </c>
      <c r="B122" t="s">
        <v>179</v>
      </c>
      <c r="C122" s="15">
        <v>200</v>
      </c>
      <c r="D122" s="15">
        <v>200</v>
      </c>
      <c r="E122" s="15">
        <v>200</v>
      </c>
      <c r="F122" s="15">
        <v>200</v>
      </c>
    </row>
    <row r="123" spans="1:6" x14ac:dyDescent="0.25">
      <c r="A123">
        <v>2</v>
      </c>
      <c r="B123" t="s">
        <v>180</v>
      </c>
      <c r="C123" s="15">
        <v>500</v>
      </c>
      <c r="D123" s="15">
        <v>500</v>
      </c>
      <c r="E123" s="15">
        <v>500</v>
      </c>
      <c r="F123" s="15">
        <v>500</v>
      </c>
    </row>
    <row r="124" spans="1:6" x14ac:dyDescent="0.25">
      <c r="A124">
        <v>3</v>
      </c>
      <c r="B124" t="s">
        <v>181</v>
      </c>
      <c r="C124" s="15">
        <v>167.5</v>
      </c>
      <c r="D124" s="15">
        <v>350</v>
      </c>
      <c r="E124" s="15">
        <v>350</v>
      </c>
      <c r="F124" s="15">
        <v>350</v>
      </c>
    </row>
    <row r="125" spans="1:6" x14ac:dyDescent="0.25">
      <c r="A125">
        <v>4</v>
      </c>
      <c r="B125" t="s">
        <v>182</v>
      </c>
      <c r="C125" s="15">
        <v>216</v>
      </c>
      <c r="D125" s="15">
        <v>216</v>
      </c>
      <c r="E125" s="15">
        <v>216</v>
      </c>
      <c r="F125" s="15">
        <v>216</v>
      </c>
    </row>
    <row r="126" spans="1:6" x14ac:dyDescent="0.25">
      <c r="A126">
        <v>5</v>
      </c>
      <c r="B126" t="s">
        <v>183</v>
      </c>
      <c r="C126" s="15">
        <v>238</v>
      </c>
      <c r="D126" s="15">
        <v>238</v>
      </c>
      <c r="E126" s="15">
        <v>238</v>
      </c>
      <c r="F126" s="15">
        <v>238</v>
      </c>
    </row>
    <row r="127" spans="1:6" x14ac:dyDescent="0.25">
      <c r="A127">
        <v>6</v>
      </c>
      <c r="B127" t="s">
        <v>184</v>
      </c>
      <c r="C127" s="15">
        <v>1225</v>
      </c>
      <c r="D127" s="15">
        <v>1225</v>
      </c>
      <c r="E127" s="15">
        <v>1225</v>
      </c>
      <c r="F127" s="15">
        <v>1225</v>
      </c>
    </row>
    <row r="128" spans="1:6" x14ac:dyDescent="0.25">
      <c r="B128" s="26" t="s">
        <v>94</v>
      </c>
      <c r="C128" s="27">
        <v>2546.5</v>
      </c>
      <c r="D128" s="27">
        <v>2729</v>
      </c>
      <c r="E128" s="27">
        <v>2729</v>
      </c>
      <c r="F128" s="27">
        <v>2729</v>
      </c>
    </row>
    <row r="129" spans="1:6" x14ac:dyDescent="0.25">
      <c r="A129">
        <v>7</v>
      </c>
      <c r="B129" s="47" t="s">
        <v>185</v>
      </c>
      <c r="C129" s="15">
        <v>-590</v>
      </c>
      <c r="D129" s="15">
        <v>-850</v>
      </c>
      <c r="E129" s="15">
        <v>-1300</v>
      </c>
      <c r="F129" s="15">
        <v>-1750</v>
      </c>
    </row>
    <row r="130" spans="1:6" x14ac:dyDescent="0.25">
      <c r="A130">
        <v>8</v>
      </c>
      <c r="B130" t="s">
        <v>186</v>
      </c>
      <c r="C130" s="15">
        <v>-881</v>
      </c>
      <c r="D130" s="15">
        <v>-901</v>
      </c>
      <c r="E130" s="15">
        <v>-901</v>
      </c>
      <c r="F130" s="15">
        <v>-901</v>
      </c>
    </row>
    <row r="131" spans="1:6" x14ac:dyDescent="0.25">
      <c r="A131">
        <v>9</v>
      </c>
      <c r="B131" t="s">
        <v>187</v>
      </c>
      <c r="C131" s="15">
        <v>-1350</v>
      </c>
      <c r="D131" s="15">
        <v>-1600</v>
      </c>
      <c r="E131" s="15">
        <v>-1600</v>
      </c>
      <c r="F131" s="15">
        <v>-1600</v>
      </c>
    </row>
    <row r="132" spans="1:6" x14ac:dyDescent="0.25">
      <c r="A132">
        <v>10</v>
      </c>
      <c r="B132" t="s">
        <v>188</v>
      </c>
      <c r="C132" s="15">
        <v>-550</v>
      </c>
      <c r="D132" s="15">
        <v>-2750</v>
      </c>
      <c r="E132" s="15">
        <v>-2750</v>
      </c>
      <c r="F132" s="15">
        <v>-2750</v>
      </c>
    </row>
    <row r="133" spans="1:6" x14ac:dyDescent="0.25">
      <c r="A133">
        <v>11</v>
      </c>
      <c r="B133" t="s">
        <v>189</v>
      </c>
      <c r="C133" s="15">
        <v>-150</v>
      </c>
      <c r="D133" s="15">
        <v>-300</v>
      </c>
      <c r="E133" s="15">
        <v>-300</v>
      </c>
      <c r="F133" s="15">
        <v>-300</v>
      </c>
    </row>
    <row r="134" spans="1:6" x14ac:dyDescent="0.25">
      <c r="A134">
        <v>12</v>
      </c>
      <c r="B134" t="s">
        <v>190</v>
      </c>
      <c r="C134" s="15">
        <v>-1000</v>
      </c>
      <c r="D134" s="15">
        <v>-1325</v>
      </c>
      <c r="E134" s="15">
        <v>-1850</v>
      </c>
      <c r="F134" s="15">
        <v>-1850</v>
      </c>
    </row>
    <row r="135" spans="1:6" x14ac:dyDescent="0.25">
      <c r="A135">
        <v>13</v>
      </c>
      <c r="B135" t="s">
        <v>191</v>
      </c>
      <c r="C135" s="15">
        <v>-189.69666107869114</v>
      </c>
      <c r="D135" s="15">
        <v>-359.14412151612004</v>
      </c>
      <c r="E135" s="15">
        <v>-443.86785173483474</v>
      </c>
      <c r="F135" s="15">
        <v>-507.41064939887076</v>
      </c>
    </row>
    <row r="136" spans="1:6" x14ac:dyDescent="0.25">
      <c r="A136">
        <v>14</v>
      </c>
      <c r="B136" t="s">
        <v>192</v>
      </c>
      <c r="C136" s="15">
        <v>-89.818961456176154</v>
      </c>
      <c r="D136" s="15">
        <v>-119.38898991911478</v>
      </c>
      <c r="E136" s="15">
        <v>-134.1740041505841</v>
      </c>
      <c r="F136" s="15">
        <v>-145.26276482418615</v>
      </c>
    </row>
    <row r="137" spans="1:6" x14ac:dyDescent="0.25">
      <c r="A137">
        <v>15</v>
      </c>
      <c r="B137" t="s">
        <v>193</v>
      </c>
      <c r="C137" s="15">
        <v>-1918.4843774651326</v>
      </c>
      <c r="D137" s="15">
        <v>-1239.4668885647654</v>
      </c>
      <c r="E137" s="15">
        <v>-1663.9581441145799</v>
      </c>
      <c r="F137" s="15">
        <v>-1906.3265857769436</v>
      </c>
    </row>
    <row r="138" spans="1:6" x14ac:dyDescent="0.25">
      <c r="B138" s="26" t="s">
        <v>102</v>
      </c>
      <c r="C138" s="27">
        <v>-6719</v>
      </c>
      <c r="D138" s="27">
        <v>-9444.0000000000018</v>
      </c>
      <c r="E138" s="27">
        <v>-10942.999999999998</v>
      </c>
      <c r="F138" s="27">
        <v>-11710.000000000002</v>
      </c>
    </row>
    <row r="139" spans="1:6" ht="15.75" thickBot="1" x14ac:dyDescent="0.3">
      <c r="B139" s="35" t="s">
        <v>88</v>
      </c>
      <c r="C139" s="36">
        <v>-4172.5</v>
      </c>
      <c r="D139" s="45">
        <v>-6715.0000000000018</v>
      </c>
      <c r="E139" s="45">
        <v>-8213.9999999999982</v>
      </c>
      <c r="F139" s="45">
        <v>-8981.0000000000018</v>
      </c>
    </row>
    <row r="140" spans="1:6" ht="15.75" thickTop="1" x14ac:dyDescent="0.25"/>
    <row r="141" spans="1:6" x14ac:dyDescent="0.25">
      <c r="B141" t="s">
        <v>194</v>
      </c>
    </row>
    <row r="142" spans="1:6" x14ac:dyDescent="0.25">
      <c r="B142" s="25" t="s">
        <v>90</v>
      </c>
      <c r="C142" s="1" t="s">
        <v>3</v>
      </c>
      <c r="D142" s="1" t="s">
        <v>4</v>
      </c>
      <c r="E142" s="1" t="s">
        <v>5</v>
      </c>
      <c r="F142" s="1" t="s">
        <v>6</v>
      </c>
    </row>
    <row r="143" spans="1:6" x14ac:dyDescent="0.25">
      <c r="A143">
        <v>1</v>
      </c>
      <c r="B143" t="s">
        <v>195</v>
      </c>
      <c r="C143" s="15">
        <v>0</v>
      </c>
      <c r="D143" s="15">
        <v>0</v>
      </c>
      <c r="E143" s="15">
        <v>0</v>
      </c>
      <c r="F143" s="15">
        <v>0</v>
      </c>
    </row>
    <row r="144" spans="1:6" x14ac:dyDescent="0.25">
      <c r="A144">
        <v>2</v>
      </c>
      <c r="B144" t="s">
        <v>196</v>
      </c>
      <c r="C144" s="15">
        <v>150</v>
      </c>
      <c r="D144" s="15">
        <v>150</v>
      </c>
      <c r="E144" s="15">
        <v>150</v>
      </c>
      <c r="F144" s="15">
        <v>150</v>
      </c>
    </row>
    <row r="145" spans="1:6" x14ac:dyDescent="0.25">
      <c r="A145">
        <v>3</v>
      </c>
      <c r="B145" t="s">
        <v>197</v>
      </c>
      <c r="C145" s="15">
        <v>700</v>
      </c>
      <c r="D145" s="15">
        <v>700</v>
      </c>
      <c r="E145" s="15">
        <v>700</v>
      </c>
      <c r="F145" s="15">
        <v>700</v>
      </c>
    </row>
    <row r="146" spans="1:6" x14ac:dyDescent="0.25">
      <c r="A146">
        <v>4</v>
      </c>
      <c r="B146" t="s">
        <v>198</v>
      </c>
      <c r="C146" s="15">
        <v>500</v>
      </c>
      <c r="D146" s="15">
        <v>500</v>
      </c>
      <c r="E146" s="15">
        <v>500</v>
      </c>
      <c r="F146" s="15">
        <v>500</v>
      </c>
    </row>
    <row r="147" spans="1:6" x14ac:dyDescent="0.25">
      <c r="A147">
        <v>5</v>
      </c>
      <c r="B147" t="s">
        <v>199</v>
      </c>
      <c r="C147" s="15">
        <v>300</v>
      </c>
      <c r="D147" s="15"/>
      <c r="E147" s="15"/>
      <c r="F147" s="15"/>
    </row>
    <row r="148" spans="1:6" x14ac:dyDescent="0.25">
      <c r="A148">
        <v>6</v>
      </c>
      <c r="B148" t="s">
        <v>200</v>
      </c>
      <c r="C148" s="15">
        <v>300</v>
      </c>
      <c r="D148" s="15">
        <v>300</v>
      </c>
      <c r="E148" s="15">
        <v>300</v>
      </c>
      <c r="F148" s="15">
        <v>300</v>
      </c>
    </row>
    <row r="149" spans="1:6" x14ac:dyDescent="0.25">
      <c r="A149">
        <v>7</v>
      </c>
      <c r="B149" t="s">
        <v>201</v>
      </c>
      <c r="C149" s="15">
        <v>1750</v>
      </c>
      <c r="D149" s="15">
        <v>1750</v>
      </c>
      <c r="E149" s="15">
        <v>1750</v>
      </c>
      <c r="F149" s="15">
        <v>1750</v>
      </c>
    </row>
    <row r="150" spans="1:6" x14ac:dyDescent="0.25">
      <c r="A150">
        <v>8</v>
      </c>
      <c r="B150" t="s">
        <v>202</v>
      </c>
      <c r="C150" s="15"/>
      <c r="D150" s="15"/>
      <c r="E150" s="15"/>
      <c r="F150" s="15"/>
    </row>
    <row r="151" spans="1:6" x14ac:dyDescent="0.25">
      <c r="A151">
        <v>9</v>
      </c>
      <c r="B151" t="s">
        <v>203</v>
      </c>
      <c r="C151" s="15">
        <v>400</v>
      </c>
      <c r="D151" s="15">
        <v>400</v>
      </c>
      <c r="E151" s="15">
        <v>400</v>
      </c>
      <c r="F151" s="15">
        <v>400</v>
      </c>
    </row>
    <row r="152" spans="1:6" x14ac:dyDescent="0.25">
      <c r="A152">
        <v>10</v>
      </c>
      <c r="B152" t="s">
        <v>204</v>
      </c>
      <c r="C152" s="15">
        <v>0</v>
      </c>
      <c r="D152" s="15">
        <v>0</v>
      </c>
      <c r="E152" s="15">
        <v>2100</v>
      </c>
      <c r="F152" s="15">
        <v>2100</v>
      </c>
    </row>
    <row r="153" spans="1:6" x14ac:dyDescent="0.25">
      <c r="B153" s="26" t="s">
        <v>94</v>
      </c>
      <c r="C153" s="27">
        <v>4100</v>
      </c>
      <c r="D153" s="27">
        <v>3800</v>
      </c>
      <c r="E153" s="27">
        <v>5900</v>
      </c>
      <c r="F153" s="27">
        <v>5900</v>
      </c>
    </row>
    <row r="154" spans="1:6" x14ac:dyDescent="0.25">
      <c r="A154">
        <v>11</v>
      </c>
      <c r="B154" t="s">
        <v>205</v>
      </c>
      <c r="C154" s="15">
        <v>0</v>
      </c>
      <c r="D154" s="15">
        <v>-700</v>
      </c>
      <c r="E154" s="15">
        <v>-700</v>
      </c>
      <c r="F154" s="15">
        <v>-700</v>
      </c>
    </row>
    <row r="155" spans="1:6" x14ac:dyDescent="0.25">
      <c r="A155">
        <v>12</v>
      </c>
      <c r="B155" t="s">
        <v>206</v>
      </c>
      <c r="C155" s="15">
        <v>-1100</v>
      </c>
      <c r="D155" s="15">
        <v>-2300</v>
      </c>
      <c r="E155" s="15">
        <v>-2300</v>
      </c>
      <c r="F155" s="15">
        <v>-2300</v>
      </c>
    </row>
    <row r="156" spans="1:6" x14ac:dyDescent="0.25">
      <c r="A156">
        <v>13</v>
      </c>
      <c r="B156" t="s">
        <v>207</v>
      </c>
      <c r="C156" s="15">
        <v>-2900</v>
      </c>
      <c r="D156" s="15">
        <v>-4857</v>
      </c>
      <c r="E156" s="15">
        <v>-3797</v>
      </c>
      <c r="F156" s="15">
        <v>-4504</v>
      </c>
    </row>
    <row r="157" spans="1:6" x14ac:dyDescent="0.25">
      <c r="A157">
        <v>14</v>
      </c>
      <c r="B157" t="s">
        <v>204</v>
      </c>
      <c r="C157" s="15">
        <v>0</v>
      </c>
      <c r="D157" s="15">
        <v>0</v>
      </c>
      <c r="E157" s="15">
        <v>-2100</v>
      </c>
      <c r="F157" s="15">
        <v>-2100</v>
      </c>
    </row>
    <row r="158" spans="1:6" x14ac:dyDescent="0.25">
      <c r="B158" s="26" t="s">
        <v>102</v>
      </c>
      <c r="C158" s="27">
        <v>-4000</v>
      </c>
      <c r="D158" s="27">
        <v>-7857</v>
      </c>
      <c r="E158" s="27">
        <v>-8897</v>
      </c>
      <c r="F158" s="27">
        <v>-9604</v>
      </c>
    </row>
    <row r="159" spans="1:6" ht="15.75" thickBot="1" x14ac:dyDescent="0.3">
      <c r="B159" s="35" t="s">
        <v>88</v>
      </c>
      <c r="C159" s="36">
        <v>100</v>
      </c>
      <c r="D159" s="45">
        <v>-4057</v>
      </c>
      <c r="E159" s="45">
        <v>-2997</v>
      </c>
      <c r="F159" s="45">
        <v>-3704</v>
      </c>
    </row>
    <row r="160" spans="1:6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0C77-9A46-4C63-A646-426892996661}">
  <dimension ref="A1:K121"/>
  <sheetViews>
    <sheetView workbookViewId="0">
      <selection activeCell="N41" sqref="N41"/>
    </sheetView>
  </sheetViews>
  <sheetFormatPr baseColWidth="10" defaultRowHeight="15" x14ac:dyDescent="0.25"/>
  <cols>
    <col min="1" max="1" width="5.7109375" bestFit="1" customWidth="1"/>
    <col min="2" max="2" width="76" bestFit="1" customWidth="1"/>
    <col min="3" max="11" width="10.85546875" customWidth="1"/>
  </cols>
  <sheetData>
    <row r="1" spans="1:11" x14ac:dyDescent="0.25">
      <c r="B1" s="84" t="s">
        <v>394</v>
      </c>
    </row>
    <row r="3" spans="1:11" x14ac:dyDescent="0.25">
      <c r="A3" s="48"/>
      <c r="B3" s="48"/>
      <c r="C3" s="49" t="s">
        <v>209</v>
      </c>
      <c r="D3" s="49" t="s">
        <v>210</v>
      </c>
      <c r="E3" s="91" t="s">
        <v>211</v>
      </c>
      <c r="F3" s="92"/>
      <c r="G3" s="50" t="s">
        <v>212</v>
      </c>
      <c r="H3" s="49" t="s">
        <v>212</v>
      </c>
      <c r="I3" s="49" t="s">
        <v>212</v>
      </c>
      <c r="J3" s="49" t="s">
        <v>212</v>
      </c>
      <c r="K3" s="49" t="s">
        <v>213</v>
      </c>
    </row>
    <row r="4" spans="1:11" x14ac:dyDescent="0.25">
      <c r="A4" s="51" t="s">
        <v>214</v>
      </c>
      <c r="B4" s="52" t="s">
        <v>215</v>
      </c>
      <c r="C4" s="51"/>
      <c r="D4" s="51" t="s">
        <v>216</v>
      </c>
      <c r="E4" s="53" t="s">
        <v>217</v>
      </c>
      <c r="F4" s="53" t="s">
        <v>218</v>
      </c>
      <c r="G4" s="54">
        <v>2021</v>
      </c>
      <c r="H4" s="51">
        <v>2022</v>
      </c>
      <c r="I4" s="51">
        <v>2023</v>
      </c>
      <c r="J4" s="51">
        <v>2024</v>
      </c>
      <c r="K4" s="51"/>
    </row>
    <row r="5" spans="1:11" x14ac:dyDescent="0.25">
      <c r="A5" s="55" t="s">
        <v>219</v>
      </c>
      <c r="B5" s="56" t="s">
        <v>220</v>
      </c>
      <c r="C5" s="57" t="s">
        <v>221</v>
      </c>
      <c r="D5" s="57" t="s">
        <v>222</v>
      </c>
      <c r="E5" s="58">
        <v>13000</v>
      </c>
      <c r="F5" s="58">
        <v>8000</v>
      </c>
      <c r="G5" s="59">
        <v>2000</v>
      </c>
      <c r="H5" s="59">
        <v>3000</v>
      </c>
      <c r="I5" s="59">
        <v>0</v>
      </c>
      <c r="J5" s="59">
        <v>0</v>
      </c>
      <c r="K5" s="59">
        <v>0</v>
      </c>
    </row>
    <row r="6" spans="1:11" x14ac:dyDescent="0.25">
      <c r="A6" s="60"/>
      <c r="B6" s="61" t="s">
        <v>392</v>
      </c>
      <c r="C6" s="61"/>
      <c r="D6" s="62"/>
      <c r="E6" s="63"/>
      <c r="F6" s="63"/>
      <c r="G6" s="64">
        <v>2000</v>
      </c>
      <c r="H6" s="64">
        <v>3000</v>
      </c>
      <c r="I6" s="64">
        <v>0</v>
      </c>
      <c r="J6" s="64">
        <v>0</v>
      </c>
      <c r="K6" s="64">
        <v>0</v>
      </c>
    </row>
    <row r="9" spans="1:11" x14ac:dyDescent="0.25">
      <c r="A9" s="48"/>
      <c r="B9" s="48"/>
      <c r="C9" s="49" t="s">
        <v>209</v>
      </c>
      <c r="D9" s="49" t="s">
        <v>210</v>
      </c>
      <c r="E9" s="91" t="s">
        <v>211</v>
      </c>
      <c r="F9" s="92"/>
      <c r="G9" s="50" t="s">
        <v>212</v>
      </c>
      <c r="H9" s="49" t="s">
        <v>212</v>
      </c>
      <c r="I9" s="49" t="s">
        <v>212</v>
      </c>
      <c r="J9" s="49" t="s">
        <v>212</v>
      </c>
      <c r="K9" s="49" t="s">
        <v>213</v>
      </c>
    </row>
    <row r="10" spans="1:11" x14ac:dyDescent="0.25">
      <c r="A10" s="51" t="s">
        <v>214</v>
      </c>
      <c r="B10" s="52" t="s">
        <v>28</v>
      </c>
      <c r="C10" s="51"/>
      <c r="D10" s="51" t="s">
        <v>216</v>
      </c>
      <c r="E10" s="53" t="s">
        <v>217</v>
      </c>
      <c r="F10" s="53" t="s">
        <v>218</v>
      </c>
      <c r="G10" s="54">
        <v>2021</v>
      </c>
      <c r="H10" s="51">
        <v>2022</v>
      </c>
      <c r="I10" s="51">
        <v>2023</v>
      </c>
      <c r="J10" s="51">
        <v>2024</v>
      </c>
      <c r="K10" s="51"/>
    </row>
    <row r="11" spans="1:11" x14ac:dyDescent="0.25">
      <c r="A11" s="68" t="s">
        <v>227</v>
      </c>
      <c r="B11" s="69" t="s">
        <v>228</v>
      </c>
      <c r="C11" s="57" t="s">
        <v>221</v>
      </c>
      <c r="D11" s="57" t="s">
        <v>222</v>
      </c>
      <c r="E11" s="58">
        <v>28000</v>
      </c>
      <c r="F11" s="58">
        <v>17500</v>
      </c>
      <c r="G11" s="59">
        <v>3500</v>
      </c>
      <c r="H11" s="59">
        <v>3500</v>
      </c>
      <c r="I11" s="59">
        <v>3500</v>
      </c>
      <c r="J11" s="59">
        <v>0</v>
      </c>
      <c r="K11" s="59">
        <v>0</v>
      </c>
    </row>
    <row r="12" spans="1:11" x14ac:dyDescent="0.25">
      <c r="A12" s="68" t="s">
        <v>229</v>
      </c>
      <c r="B12" s="69" t="s">
        <v>230</v>
      </c>
      <c r="C12" s="57" t="s">
        <v>221</v>
      </c>
      <c r="D12" s="57">
        <v>2021</v>
      </c>
      <c r="E12" s="58">
        <v>8500</v>
      </c>
      <c r="F12" s="58">
        <v>7500</v>
      </c>
      <c r="G12" s="59">
        <v>1000</v>
      </c>
      <c r="H12" s="59">
        <v>0</v>
      </c>
      <c r="I12" s="59">
        <v>0</v>
      </c>
      <c r="J12" s="59">
        <v>0</v>
      </c>
      <c r="K12" s="59">
        <v>450</v>
      </c>
    </row>
    <row r="13" spans="1:11" x14ac:dyDescent="0.25">
      <c r="A13" s="70" t="s">
        <v>231</v>
      </c>
      <c r="B13" s="69" t="s">
        <v>232</v>
      </c>
      <c r="C13" s="57" t="s">
        <v>221</v>
      </c>
      <c r="D13" s="57">
        <v>2021</v>
      </c>
      <c r="E13" s="58">
        <v>5500</v>
      </c>
      <c r="F13" s="58">
        <v>4500</v>
      </c>
      <c r="G13" s="59">
        <v>1000</v>
      </c>
      <c r="H13" s="59">
        <v>0</v>
      </c>
      <c r="I13" s="59">
        <v>0</v>
      </c>
      <c r="J13" s="59">
        <v>0</v>
      </c>
      <c r="K13" s="59">
        <v>0</v>
      </c>
    </row>
    <row r="14" spans="1:11" x14ac:dyDescent="0.25">
      <c r="A14" s="71"/>
      <c r="B14" s="61" t="s">
        <v>233</v>
      </c>
      <c r="C14" s="66"/>
      <c r="D14" s="66"/>
      <c r="E14" s="64"/>
      <c r="F14" s="64"/>
      <c r="G14" s="64">
        <v>5500</v>
      </c>
      <c r="H14" s="64">
        <v>3500</v>
      </c>
      <c r="I14" s="64">
        <v>3500</v>
      </c>
      <c r="J14" s="64">
        <v>0</v>
      </c>
      <c r="K14" s="64">
        <v>450</v>
      </c>
    </row>
    <row r="17" spans="1:11" x14ac:dyDescent="0.25">
      <c r="A17" s="48"/>
      <c r="B17" s="48"/>
      <c r="C17" s="49" t="s">
        <v>209</v>
      </c>
      <c r="D17" s="49" t="s">
        <v>210</v>
      </c>
      <c r="E17" s="91" t="s">
        <v>211</v>
      </c>
      <c r="F17" s="92"/>
      <c r="G17" s="50" t="s">
        <v>212</v>
      </c>
      <c r="H17" s="49" t="s">
        <v>212</v>
      </c>
      <c r="I17" s="49" t="s">
        <v>212</v>
      </c>
      <c r="J17" s="49" t="s">
        <v>212</v>
      </c>
      <c r="K17" s="49" t="s">
        <v>213</v>
      </c>
    </row>
    <row r="18" spans="1:11" x14ac:dyDescent="0.25">
      <c r="A18" s="51" t="s">
        <v>214</v>
      </c>
      <c r="B18" s="52" t="s">
        <v>28</v>
      </c>
      <c r="C18" s="51"/>
      <c r="D18" s="51" t="s">
        <v>216</v>
      </c>
      <c r="E18" s="53" t="s">
        <v>217</v>
      </c>
      <c r="F18" s="53" t="s">
        <v>218</v>
      </c>
      <c r="G18" s="54">
        <v>2021</v>
      </c>
      <c r="H18" s="51">
        <v>2022</v>
      </c>
      <c r="I18" s="51">
        <v>2023</v>
      </c>
      <c r="J18" s="51">
        <v>2024</v>
      </c>
      <c r="K18" s="51"/>
    </row>
    <row r="19" spans="1:11" x14ac:dyDescent="0.25">
      <c r="A19" s="57" t="s">
        <v>234</v>
      </c>
      <c r="B19" s="72" t="s">
        <v>235</v>
      </c>
      <c r="C19" s="57" t="s">
        <v>225</v>
      </c>
      <c r="D19" s="57">
        <v>2022</v>
      </c>
      <c r="E19" s="58">
        <v>3000</v>
      </c>
      <c r="F19" s="58">
        <v>0</v>
      </c>
      <c r="G19" s="59">
        <v>0</v>
      </c>
      <c r="H19" s="59">
        <v>3000</v>
      </c>
      <c r="I19" s="59">
        <v>0</v>
      </c>
      <c r="J19" s="59">
        <v>0</v>
      </c>
      <c r="K19" s="59">
        <v>0</v>
      </c>
    </row>
    <row r="20" spans="1:11" x14ac:dyDescent="0.25">
      <c r="A20" s="57" t="s">
        <v>236</v>
      </c>
      <c r="B20" s="73" t="s">
        <v>237</v>
      </c>
      <c r="C20" s="57"/>
      <c r="D20" s="57"/>
      <c r="E20" s="58">
        <v>12000</v>
      </c>
      <c r="F20" s="58">
        <v>0</v>
      </c>
      <c r="G20" s="59">
        <v>3000</v>
      </c>
      <c r="H20" s="59">
        <v>3000</v>
      </c>
      <c r="I20" s="59">
        <v>3000</v>
      </c>
      <c r="J20" s="59">
        <v>3000</v>
      </c>
      <c r="K20" s="59">
        <v>0</v>
      </c>
    </row>
    <row r="21" spans="1:11" x14ac:dyDescent="0.25">
      <c r="A21" s="66"/>
      <c r="B21" s="67" t="s">
        <v>238</v>
      </c>
      <c r="C21" s="61"/>
      <c r="D21" s="62"/>
      <c r="E21" s="63"/>
      <c r="F21" s="63"/>
      <c r="G21" s="64">
        <v>3000</v>
      </c>
      <c r="H21" s="64">
        <v>6000</v>
      </c>
      <c r="I21" s="64">
        <v>3000</v>
      </c>
      <c r="J21" s="64">
        <v>3000</v>
      </c>
      <c r="K21" s="64">
        <v>0</v>
      </c>
    </row>
    <row r="24" spans="1:11" x14ac:dyDescent="0.25">
      <c r="A24" s="48"/>
      <c r="B24" s="48"/>
      <c r="C24" s="49" t="s">
        <v>209</v>
      </c>
      <c r="D24" s="49" t="s">
        <v>210</v>
      </c>
      <c r="E24" s="91" t="s">
        <v>211</v>
      </c>
      <c r="F24" s="92"/>
      <c r="G24" s="50" t="s">
        <v>212</v>
      </c>
      <c r="H24" s="49" t="s">
        <v>212</v>
      </c>
      <c r="I24" s="49" t="s">
        <v>212</v>
      </c>
      <c r="J24" s="49" t="s">
        <v>212</v>
      </c>
      <c r="K24" s="49" t="s">
        <v>213</v>
      </c>
    </row>
    <row r="25" spans="1:11" x14ac:dyDescent="0.25">
      <c r="A25" s="51" t="s">
        <v>214</v>
      </c>
      <c r="B25" s="52" t="s">
        <v>28</v>
      </c>
      <c r="C25" s="51"/>
      <c r="D25" s="51" t="s">
        <v>216</v>
      </c>
      <c r="E25" s="53" t="s">
        <v>217</v>
      </c>
      <c r="F25" s="53" t="s">
        <v>218</v>
      </c>
      <c r="G25" s="54">
        <v>2021</v>
      </c>
      <c r="H25" s="51">
        <v>2022</v>
      </c>
      <c r="I25" s="51">
        <v>2023</v>
      </c>
      <c r="J25" s="51">
        <v>2024</v>
      </c>
      <c r="K25" s="51"/>
    </row>
    <row r="26" spans="1:11" x14ac:dyDescent="0.25">
      <c r="A26" s="68" t="s">
        <v>239</v>
      </c>
      <c r="B26" s="74" t="s">
        <v>240</v>
      </c>
      <c r="C26" s="57" t="s">
        <v>221</v>
      </c>
      <c r="D26" s="57" t="s">
        <v>222</v>
      </c>
      <c r="E26" s="58">
        <v>91663</v>
      </c>
      <c r="F26" s="58">
        <v>59663</v>
      </c>
      <c r="G26" s="59">
        <v>0</v>
      </c>
      <c r="H26" s="59">
        <v>10000</v>
      </c>
      <c r="I26" s="59">
        <v>11000</v>
      </c>
      <c r="J26" s="59">
        <v>11000</v>
      </c>
      <c r="K26" s="59">
        <v>0</v>
      </c>
    </row>
    <row r="27" spans="1:11" x14ac:dyDescent="0.25">
      <c r="A27" s="68" t="s">
        <v>241</v>
      </c>
      <c r="B27" s="75" t="s">
        <v>242</v>
      </c>
      <c r="C27" s="57" t="s">
        <v>221</v>
      </c>
      <c r="D27" s="57">
        <v>2022</v>
      </c>
      <c r="E27" s="58">
        <v>483600</v>
      </c>
      <c r="F27" s="58">
        <v>391500</v>
      </c>
      <c r="G27" s="59">
        <v>81500</v>
      </c>
      <c r="H27" s="59">
        <v>10600</v>
      </c>
      <c r="I27" s="59">
        <v>0</v>
      </c>
      <c r="J27" s="59">
        <v>0</v>
      </c>
      <c r="K27" s="59">
        <v>6410</v>
      </c>
    </row>
    <row r="28" spans="1:11" x14ac:dyDescent="0.25">
      <c r="A28" s="68" t="s">
        <v>243</v>
      </c>
      <c r="B28" s="75" t="s">
        <v>244</v>
      </c>
      <c r="C28" s="57" t="s">
        <v>221</v>
      </c>
      <c r="D28" s="57" t="s">
        <v>222</v>
      </c>
      <c r="E28" s="58">
        <v>54000</v>
      </c>
      <c r="F28" s="58">
        <v>22000</v>
      </c>
      <c r="G28" s="59">
        <v>8000</v>
      </c>
      <c r="H28" s="59">
        <v>8000</v>
      </c>
      <c r="I28" s="59">
        <v>8000</v>
      </c>
      <c r="J28" s="59">
        <v>8000</v>
      </c>
      <c r="K28" s="59">
        <v>0</v>
      </c>
    </row>
    <row r="29" spans="1:11" x14ac:dyDescent="0.25">
      <c r="A29" s="68" t="s">
        <v>245</v>
      </c>
      <c r="B29" s="75" t="s">
        <v>246</v>
      </c>
      <c r="C29" s="57" t="s">
        <v>221</v>
      </c>
      <c r="D29" s="57"/>
      <c r="E29" s="58">
        <v>0</v>
      </c>
      <c r="F29" s="58">
        <v>0</v>
      </c>
      <c r="G29" s="59">
        <v>1025</v>
      </c>
      <c r="H29" s="59">
        <v>4100</v>
      </c>
      <c r="I29" s="59">
        <v>41000</v>
      </c>
      <c r="J29" s="59">
        <v>205001</v>
      </c>
      <c r="K29" s="59">
        <v>0</v>
      </c>
    </row>
    <row r="30" spans="1:11" x14ac:dyDescent="0.25">
      <c r="A30" s="68" t="s">
        <v>247</v>
      </c>
      <c r="B30" s="75" t="s">
        <v>248</v>
      </c>
      <c r="C30" s="57" t="s">
        <v>221</v>
      </c>
      <c r="D30" s="57">
        <v>2023</v>
      </c>
      <c r="E30" s="58">
        <v>22000</v>
      </c>
      <c r="F30" s="58">
        <v>10000</v>
      </c>
      <c r="G30" s="59">
        <v>4000</v>
      </c>
      <c r="H30" s="59">
        <v>4000</v>
      </c>
      <c r="I30" s="59">
        <v>4000</v>
      </c>
      <c r="J30" s="59">
        <v>0</v>
      </c>
      <c r="K30" s="59">
        <v>0</v>
      </c>
    </row>
    <row r="31" spans="1:11" x14ac:dyDescent="0.25">
      <c r="A31" s="68" t="s">
        <v>249</v>
      </c>
      <c r="B31" s="75" t="s">
        <v>250</v>
      </c>
      <c r="C31" s="57" t="s">
        <v>221</v>
      </c>
      <c r="D31" s="57"/>
      <c r="E31" s="58">
        <v>0</v>
      </c>
      <c r="F31" s="58">
        <v>0</v>
      </c>
      <c r="G31" s="59">
        <v>1025</v>
      </c>
      <c r="H31" s="59">
        <v>4100</v>
      </c>
      <c r="I31" s="59">
        <v>41000</v>
      </c>
      <c r="J31" s="59">
        <v>205001</v>
      </c>
      <c r="K31" s="59">
        <v>0</v>
      </c>
    </row>
    <row r="32" spans="1:11" x14ac:dyDescent="0.25">
      <c r="A32" s="68" t="s">
        <v>251</v>
      </c>
      <c r="B32" s="75" t="s">
        <v>252</v>
      </c>
      <c r="C32" s="57" t="s">
        <v>225</v>
      </c>
      <c r="D32" s="57">
        <v>2021</v>
      </c>
      <c r="E32" s="58">
        <v>47770</v>
      </c>
      <c r="F32" s="58">
        <v>13500</v>
      </c>
      <c r="G32" s="59">
        <v>34220</v>
      </c>
      <c r="H32" s="59">
        <v>0</v>
      </c>
      <c r="I32" s="59">
        <v>0</v>
      </c>
      <c r="J32" s="59">
        <v>0</v>
      </c>
      <c r="K32" s="59">
        <v>0</v>
      </c>
    </row>
    <row r="33" spans="1:11" x14ac:dyDescent="0.25">
      <c r="A33" s="68" t="s">
        <v>253</v>
      </c>
      <c r="B33" s="75" t="s">
        <v>254</v>
      </c>
      <c r="C33" s="57"/>
      <c r="D33" s="57">
        <v>2025</v>
      </c>
      <c r="E33" s="58">
        <v>45000</v>
      </c>
      <c r="F33" s="58">
        <v>0</v>
      </c>
      <c r="G33" s="59">
        <v>0</v>
      </c>
      <c r="H33" s="59">
        <v>0</v>
      </c>
      <c r="I33" s="59">
        <v>0</v>
      </c>
      <c r="J33" s="59">
        <v>10780</v>
      </c>
      <c r="K33" s="59">
        <v>0</v>
      </c>
    </row>
    <row r="34" spans="1:11" x14ac:dyDescent="0.25">
      <c r="A34" s="68" t="s">
        <v>255</v>
      </c>
      <c r="B34" s="75" t="s">
        <v>256</v>
      </c>
      <c r="C34" s="57" t="s">
        <v>221</v>
      </c>
      <c r="D34" s="57">
        <v>2022</v>
      </c>
      <c r="E34" s="58">
        <v>36900</v>
      </c>
      <c r="F34" s="58">
        <v>0</v>
      </c>
      <c r="G34" s="59">
        <v>5125</v>
      </c>
      <c r="H34" s="59">
        <v>31775</v>
      </c>
      <c r="I34" s="59">
        <v>0</v>
      </c>
      <c r="J34" s="59">
        <v>0</v>
      </c>
      <c r="K34" s="59">
        <v>-1000</v>
      </c>
    </row>
    <row r="35" spans="1:11" x14ac:dyDescent="0.25">
      <c r="A35" s="68" t="s">
        <v>257</v>
      </c>
      <c r="B35" s="76" t="s">
        <v>258</v>
      </c>
      <c r="C35" s="57" t="s">
        <v>221</v>
      </c>
      <c r="D35" s="57">
        <v>2022</v>
      </c>
      <c r="E35" s="58">
        <v>6000</v>
      </c>
      <c r="F35" s="58">
        <v>1500</v>
      </c>
      <c r="G35" s="59">
        <v>3000</v>
      </c>
      <c r="H35" s="59">
        <v>1500</v>
      </c>
      <c r="I35" s="59">
        <v>0</v>
      </c>
      <c r="J35" s="59">
        <v>0</v>
      </c>
      <c r="K35" s="59">
        <v>100</v>
      </c>
    </row>
    <row r="36" spans="1:11" x14ac:dyDescent="0.25">
      <c r="A36" s="68" t="s">
        <v>259</v>
      </c>
      <c r="B36" s="75" t="s">
        <v>260</v>
      </c>
      <c r="C36" s="57" t="s">
        <v>221</v>
      </c>
      <c r="D36" s="57">
        <v>2023</v>
      </c>
      <c r="E36" s="58">
        <v>50900</v>
      </c>
      <c r="F36" s="58">
        <v>8900</v>
      </c>
      <c r="G36" s="59">
        <v>12000</v>
      </c>
      <c r="H36" s="59">
        <v>15000</v>
      </c>
      <c r="I36" s="59">
        <v>15000</v>
      </c>
      <c r="J36" s="59">
        <v>0</v>
      </c>
      <c r="K36" s="59">
        <v>150</v>
      </c>
    </row>
    <row r="37" spans="1:11" x14ac:dyDescent="0.25">
      <c r="A37" s="68" t="s">
        <v>261</v>
      </c>
      <c r="B37" s="76" t="s">
        <v>262</v>
      </c>
      <c r="C37" s="57" t="s">
        <v>225</v>
      </c>
      <c r="D37" s="57">
        <v>2021</v>
      </c>
      <c r="E37" s="58">
        <v>16500</v>
      </c>
      <c r="F37" s="58">
        <v>500</v>
      </c>
      <c r="G37" s="59">
        <v>6000</v>
      </c>
      <c r="H37" s="59">
        <v>10000</v>
      </c>
      <c r="I37" s="59">
        <v>0</v>
      </c>
      <c r="J37" s="59">
        <v>0</v>
      </c>
      <c r="K37" s="59">
        <v>0</v>
      </c>
    </row>
    <row r="38" spans="1:11" x14ac:dyDescent="0.25">
      <c r="A38" s="68" t="s">
        <v>263</v>
      </c>
      <c r="B38" s="76" t="s">
        <v>264</v>
      </c>
      <c r="C38" s="57"/>
      <c r="D38" s="57">
        <v>2024</v>
      </c>
      <c r="E38" s="58">
        <v>53000</v>
      </c>
      <c r="F38" s="58">
        <v>0</v>
      </c>
      <c r="G38" s="59">
        <v>0</v>
      </c>
      <c r="H38" s="59">
        <v>0</v>
      </c>
      <c r="I38" s="59">
        <v>3000</v>
      </c>
      <c r="J38" s="59">
        <v>50000</v>
      </c>
      <c r="K38" s="59">
        <v>3000</v>
      </c>
    </row>
    <row r="39" spans="1:11" x14ac:dyDescent="0.25">
      <c r="A39" s="68" t="s">
        <v>265</v>
      </c>
      <c r="B39" s="76" t="s">
        <v>266</v>
      </c>
      <c r="C39" s="57"/>
      <c r="D39" s="57">
        <v>2023</v>
      </c>
      <c r="E39" s="58">
        <v>52275</v>
      </c>
      <c r="F39" s="58">
        <v>0</v>
      </c>
      <c r="G39" s="59">
        <v>1025</v>
      </c>
      <c r="H39" s="59">
        <v>20500</v>
      </c>
      <c r="I39" s="59">
        <v>30750</v>
      </c>
      <c r="J39" s="59">
        <v>0</v>
      </c>
      <c r="K39" s="59">
        <v>1300</v>
      </c>
    </row>
    <row r="40" spans="1:11" x14ac:dyDescent="0.25">
      <c r="A40" s="68" t="s">
        <v>267</v>
      </c>
      <c r="B40" s="76" t="s">
        <v>268</v>
      </c>
      <c r="C40" s="57"/>
      <c r="D40" s="57">
        <v>2022</v>
      </c>
      <c r="E40" s="58">
        <v>42525</v>
      </c>
      <c r="F40" s="58">
        <v>500</v>
      </c>
      <c r="G40" s="59">
        <v>1025</v>
      </c>
      <c r="H40" s="59">
        <v>41000</v>
      </c>
      <c r="I40" s="59">
        <v>0</v>
      </c>
      <c r="J40" s="59">
        <v>0</v>
      </c>
      <c r="K40" s="59">
        <v>2000</v>
      </c>
    </row>
    <row r="41" spans="1:11" x14ac:dyDescent="0.25">
      <c r="A41" s="68" t="s">
        <v>269</v>
      </c>
      <c r="B41" s="76" t="s">
        <v>270</v>
      </c>
      <c r="C41" s="57"/>
      <c r="D41" s="57">
        <v>2023</v>
      </c>
      <c r="E41" s="58">
        <v>1000</v>
      </c>
      <c r="F41" s="58">
        <v>0</v>
      </c>
      <c r="G41" s="59">
        <v>0</v>
      </c>
      <c r="H41" s="59">
        <v>0</v>
      </c>
      <c r="I41" s="59">
        <v>1000</v>
      </c>
      <c r="J41" s="59">
        <v>0</v>
      </c>
      <c r="K41" s="59">
        <v>0</v>
      </c>
    </row>
    <row r="42" spans="1:11" x14ac:dyDescent="0.25">
      <c r="A42" s="57" t="s">
        <v>271</v>
      </c>
      <c r="B42" s="77" t="s">
        <v>272</v>
      </c>
      <c r="C42" s="57"/>
      <c r="D42" s="57"/>
      <c r="E42" s="58">
        <v>22200</v>
      </c>
      <c r="F42" s="58">
        <v>22200</v>
      </c>
      <c r="G42" s="78" t="s">
        <v>273</v>
      </c>
      <c r="H42" s="59">
        <v>0</v>
      </c>
      <c r="I42" s="59">
        <v>0</v>
      </c>
      <c r="J42" s="59">
        <v>0</v>
      </c>
      <c r="K42" s="59">
        <v>0</v>
      </c>
    </row>
    <row r="43" spans="1:11" x14ac:dyDescent="0.25">
      <c r="A43" s="66"/>
      <c r="B43" s="67" t="s">
        <v>274</v>
      </c>
      <c r="C43" s="61"/>
      <c r="D43" s="62"/>
      <c r="E43" s="63"/>
      <c r="F43" s="63"/>
      <c r="G43" s="64">
        <v>157945</v>
      </c>
      <c r="H43" s="64">
        <v>160575</v>
      </c>
      <c r="I43" s="64">
        <v>154750</v>
      </c>
      <c r="J43" s="64">
        <v>489782</v>
      </c>
      <c r="K43" s="64">
        <v>11960</v>
      </c>
    </row>
    <row r="44" spans="1:11" x14ac:dyDescent="0.25">
      <c r="B44" s="79"/>
    </row>
    <row r="45" spans="1:11" x14ac:dyDescent="0.25">
      <c r="B45" s="80"/>
    </row>
    <row r="46" spans="1:11" x14ac:dyDescent="0.25">
      <c r="A46" s="48"/>
      <c r="B46" s="48"/>
      <c r="C46" s="49" t="s">
        <v>209</v>
      </c>
      <c r="D46" s="49" t="s">
        <v>210</v>
      </c>
      <c r="E46" s="91" t="s">
        <v>211</v>
      </c>
      <c r="F46" s="92"/>
      <c r="G46" s="50" t="s">
        <v>212</v>
      </c>
      <c r="H46" s="49" t="s">
        <v>212</v>
      </c>
      <c r="I46" s="49" t="s">
        <v>212</v>
      </c>
      <c r="J46" s="49" t="s">
        <v>212</v>
      </c>
      <c r="K46" s="49" t="s">
        <v>213</v>
      </c>
    </row>
    <row r="47" spans="1:11" x14ac:dyDescent="0.25">
      <c r="A47" s="51" t="s">
        <v>214</v>
      </c>
      <c r="B47" s="52" t="s">
        <v>28</v>
      </c>
      <c r="C47" s="51"/>
      <c r="D47" s="51" t="s">
        <v>216</v>
      </c>
      <c r="E47" s="53" t="s">
        <v>217</v>
      </c>
      <c r="F47" s="53" t="s">
        <v>218</v>
      </c>
      <c r="G47" s="54">
        <v>2021</v>
      </c>
      <c r="H47" s="51">
        <v>2022</v>
      </c>
      <c r="I47" s="51">
        <v>2023</v>
      </c>
      <c r="J47" s="51">
        <v>2024</v>
      </c>
      <c r="K47" s="51"/>
    </row>
    <row r="48" spans="1:11" x14ac:dyDescent="0.25">
      <c r="A48" s="68" t="s">
        <v>275</v>
      </c>
      <c r="B48" s="74" t="s">
        <v>276</v>
      </c>
      <c r="C48" s="57" t="s">
        <v>221</v>
      </c>
      <c r="D48" s="57" t="s">
        <v>222</v>
      </c>
      <c r="E48" s="58">
        <v>42500</v>
      </c>
      <c r="F48" s="58">
        <v>32500</v>
      </c>
      <c r="G48" s="59">
        <v>2500</v>
      </c>
      <c r="H48" s="59">
        <v>2500</v>
      </c>
      <c r="I48" s="59">
        <v>2500</v>
      </c>
      <c r="J48" s="59">
        <v>2500</v>
      </c>
      <c r="K48" s="59">
        <v>0</v>
      </c>
    </row>
    <row r="49" spans="1:11" x14ac:dyDescent="0.25">
      <c r="A49" s="68" t="s">
        <v>277</v>
      </c>
      <c r="B49" s="75" t="s">
        <v>278</v>
      </c>
      <c r="C49" s="57" t="s">
        <v>221</v>
      </c>
      <c r="D49" s="57">
        <v>2025</v>
      </c>
      <c r="E49" s="58">
        <v>690498</v>
      </c>
      <c r="F49" s="58">
        <v>3000</v>
      </c>
      <c r="G49" s="59">
        <v>19004</v>
      </c>
      <c r="H49" s="59">
        <v>25338</v>
      </c>
      <c r="I49" s="59">
        <v>114021</v>
      </c>
      <c r="J49" s="59">
        <v>190035</v>
      </c>
      <c r="K49" s="59">
        <v>130000</v>
      </c>
    </row>
    <row r="50" spans="1:11" x14ac:dyDescent="0.25">
      <c r="A50" s="68" t="s">
        <v>279</v>
      </c>
      <c r="B50" s="75" t="s">
        <v>280</v>
      </c>
      <c r="C50" s="57"/>
      <c r="D50" s="57"/>
      <c r="E50" s="58">
        <v>2500</v>
      </c>
      <c r="F50" s="58">
        <v>0</v>
      </c>
      <c r="G50" s="59">
        <v>2500</v>
      </c>
      <c r="H50" s="59">
        <v>0</v>
      </c>
      <c r="I50" s="59">
        <v>0</v>
      </c>
      <c r="J50" s="59">
        <v>0</v>
      </c>
      <c r="K50" s="59">
        <v>0</v>
      </c>
    </row>
    <row r="51" spans="1:11" x14ac:dyDescent="0.25">
      <c r="A51" s="68" t="s">
        <v>281</v>
      </c>
      <c r="B51" s="75" t="s">
        <v>282</v>
      </c>
      <c r="C51" s="57"/>
      <c r="D51" s="57">
        <v>2025</v>
      </c>
      <c r="E51" s="58">
        <v>408000</v>
      </c>
      <c r="F51" s="58">
        <v>0</v>
      </c>
      <c r="G51" s="59">
        <v>4080</v>
      </c>
      <c r="H51" s="59">
        <v>12240</v>
      </c>
      <c r="I51" s="59">
        <v>16320</v>
      </c>
      <c r="J51" s="59">
        <v>73440</v>
      </c>
      <c r="K51" s="59">
        <v>0</v>
      </c>
    </row>
    <row r="52" spans="1:11" x14ac:dyDescent="0.25">
      <c r="A52" s="68" t="s">
        <v>283</v>
      </c>
      <c r="B52" s="75" t="s">
        <v>284</v>
      </c>
      <c r="C52" s="57"/>
      <c r="D52" s="57">
        <v>2021</v>
      </c>
      <c r="E52" s="58">
        <v>14000</v>
      </c>
      <c r="F52" s="58">
        <v>0</v>
      </c>
      <c r="G52" s="59">
        <v>14000</v>
      </c>
      <c r="H52" s="59">
        <v>0</v>
      </c>
      <c r="I52" s="59">
        <v>0</v>
      </c>
      <c r="J52" s="59">
        <v>0</v>
      </c>
      <c r="K52" s="59">
        <v>0</v>
      </c>
    </row>
    <row r="53" spans="1:11" x14ac:dyDescent="0.25">
      <c r="A53" s="68" t="s">
        <v>285</v>
      </c>
      <c r="B53" s="75" t="s">
        <v>286</v>
      </c>
      <c r="C53" s="57"/>
      <c r="D53" s="57">
        <v>2022</v>
      </c>
      <c r="E53" s="58">
        <v>25400</v>
      </c>
      <c r="F53" s="58">
        <v>0</v>
      </c>
      <c r="G53" s="59">
        <v>18000</v>
      </c>
      <c r="H53" s="59">
        <v>7400</v>
      </c>
      <c r="I53" s="59">
        <v>0</v>
      </c>
      <c r="J53" s="59">
        <v>0</v>
      </c>
      <c r="K53" s="59">
        <v>7100</v>
      </c>
    </row>
    <row r="54" spans="1:11" x14ac:dyDescent="0.25">
      <c r="A54" s="68" t="s">
        <v>287</v>
      </c>
      <c r="B54" s="75" t="s">
        <v>288</v>
      </c>
      <c r="C54" s="57" t="s">
        <v>221</v>
      </c>
      <c r="D54" s="57" t="s">
        <v>222</v>
      </c>
      <c r="E54" s="58">
        <v>85135</v>
      </c>
      <c r="F54" s="58">
        <v>45135</v>
      </c>
      <c r="G54" s="59">
        <v>9800</v>
      </c>
      <c r="H54" s="59">
        <v>8100</v>
      </c>
      <c r="I54" s="59">
        <v>12000</v>
      </c>
      <c r="J54" s="59">
        <v>10100</v>
      </c>
      <c r="K54" s="59">
        <v>38635</v>
      </c>
    </row>
    <row r="55" spans="1:11" x14ac:dyDescent="0.25">
      <c r="A55" s="68" t="s">
        <v>289</v>
      </c>
      <c r="B55" s="75" t="s">
        <v>290</v>
      </c>
      <c r="C55" s="57" t="s">
        <v>221</v>
      </c>
      <c r="D55" s="57"/>
      <c r="E55" s="58">
        <v>10250</v>
      </c>
      <c r="F55" s="58">
        <v>7250</v>
      </c>
      <c r="G55" s="59">
        <v>1500</v>
      </c>
      <c r="H55" s="59">
        <v>500</v>
      </c>
      <c r="I55" s="59">
        <v>500</v>
      </c>
      <c r="J55" s="59">
        <v>500</v>
      </c>
      <c r="K55" s="59">
        <v>150</v>
      </c>
    </row>
    <row r="56" spans="1:11" x14ac:dyDescent="0.25">
      <c r="A56" s="68" t="s">
        <v>291</v>
      </c>
      <c r="B56" s="75" t="s">
        <v>292</v>
      </c>
      <c r="C56" s="57" t="s">
        <v>221</v>
      </c>
      <c r="D56" s="57"/>
      <c r="E56" s="58">
        <v>17650</v>
      </c>
      <c r="F56" s="58">
        <v>10400</v>
      </c>
      <c r="G56" s="59">
        <v>3250</v>
      </c>
      <c r="H56" s="59">
        <v>2000</v>
      </c>
      <c r="I56" s="59">
        <v>2000</v>
      </c>
      <c r="J56" s="59">
        <v>0</v>
      </c>
      <c r="K56" s="59">
        <v>150</v>
      </c>
    </row>
    <row r="57" spans="1:11" x14ac:dyDescent="0.25">
      <c r="A57" s="68" t="s">
        <v>293</v>
      </c>
      <c r="B57" s="75" t="s">
        <v>294</v>
      </c>
      <c r="C57" s="57" t="s">
        <v>221</v>
      </c>
      <c r="D57" s="57">
        <v>2022</v>
      </c>
      <c r="E57" s="58">
        <v>1950</v>
      </c>
      <c r="F57" s="58">
        <v>1300</v>
      </c>
      <c r="G57" s="59">
        <v>350</v>
      </c>
      <c r="H57" s="59">
        <v>100</v>
      </c>
      <c r="I57" s="59">
        <v>100</v>
      </c>
      <c r="J57" s="59">
        <v>100</v>
      </c>
      <c r="K57" s="59">
        <v>25</v>
      </c>
    </row>
    <row r="58" spans="1:11" x14ac:dyDescent="0.25">
      <c r="A58" s="68" t="s">
        <v>295</v>
      </c>
      <c r="B58" s="76" t="s">
        <v>296</v>
      </c>
      <c r="C58" s="57" t="s">
        <v>225</v>
      </c>
      <c r="D58" s="57">
        <v>2021</v>
      </c>
      <c r="E58" s="58">
        <v>37000</v>
      </c>
      <c r="F58" s="58">
        <v>27000</v>
      </c>
      <c r="G58" s="59">
        <v>10000</v>
      </c>
      <c r="H58" s="59">
        <v>0</v>
      </c>
      <c r="I58" s="59">
        <v>0</v>
      </c>
      <c r="J58" s="59">
        <v>0</v>
      </c>
      <c r="K58" s="59">
        <v>0</v>
      </c>
    </row>
    <row r="59" spans="1:11" x14ac:dyDescent="0.25">
      <c r="A59" s="68" t="s">
        <v>297</v>
      </c>
      <c r="B59" s="76" t="s">
        <v>298</v>
      </c>
      <c r="C59" s="57" t="s">
        <v>221</v>
      </c>
      <c r="D59" s="57">
        <v>2022</v>
      </c>
      <c r="E59" s="58">
        <v>49950</v>
      </c>
      <c r="F59" s="58">
        <v>11000</v>
      </c>
      <c r="G59" s="59">
        <v>2050</v>
      </c>
      <c r="H59" s="59">
        <v>17425</v>
      </c>
      <c r="I59" s="59">
        <v>19475</v>
      </c>
      <c r="J59" s="59">
        <v>0</v>
      </c>
      <c r="K59" s="59">
        <v>0</v>
      </c>
    </row>
    <row r="60" spans="1:11" x14ac:dyDescent="0.25">
      <c r="A60" s="68" t="s">
        <v>299</v>
      </c>
      <c r="B60" s="77" t="s">
        <v>300</v>
      </c>
      <c r="C60" s="57" t="s">
        <v>225</v>
      </c>
      <c r="D60" s="57">
        <v>2020</v>
      </c>
      <c r="E60" s="58">
        <v>22522</v>
      </c>
      <c r="F60" s="58">
        <v>10000</v>
      </c>
      <c r="G60" s="59">
        <v>12522</v>
      </c>
      <c r="H60" s="59">
        <v>0</v>
      </c>
      <c r="I60" s="59">
        <v>0</v>
      </c>
      <c r="J60" s="59">
        <v>0</v>
      </c>
      <c r="K60" s="59">
        <v>0</v>
      </c>
    </row>
    <row r="61" spans="1:11" x14ac:dyDescent="0.25">
      <c r="A61" s="66"/>
      <c r="B61" s="67" t="s">
        <v>301</v>
      </c>
      <c r="C61" s="61"/>
      <c r="D61" s="62"/>
      <c r="E61" s="63"/>
      <c r="F61" s="63"/>
      <c r="G61" s="64">
        <v>99556</v>
      </c>
      <c r="H61" s="64">
        <v>75603</v>
      </c>
      <c r="I61" s="64">
        <v>166916</v>
      </c>
      <c r="J61" s="64">
        <v>276675</v>
      </c>
      <c r="K61" s="64">
        <v>176060</v>
      </c>
    </row>
    <row r="62" spans="1:11" x14ac:dyDescent="0.25">
      <c r="B62" s="80"/>
    </row>
    <row r="63" spans="1:11" x14ac:dyDescent="0.25">
      <c r="B63" s="80"/>
    </row>
    <row r="64" spans="1:11" x14ac:dyDescent="0.25">
      <c r="A64" s="48"/>
      <c r="B64" s="48"/>
      <c r="C64" s="49" t="s">
        <v>209</v>
      </c>
      <c r="D64" s="49" t="s">
        <v>210</v>
      </c>
      <c r="E64" s="91" t="s">
        <v>211</v>
      </c>
      <c r="F64" s="92"/>
      <c r="G64" s="50" t="s">
        <v>212</v>
      </c>
      <c r="H64" s="49" t="s">
        <v>212</v>
      </c>
      <c r="I64" s="49" t="s">
        <v>212</v>
      </c>
      <c r="J64" s="49" t="s">
        <v>212</v>
      </c>
      <c r="K64" s="49" t="s">
        <v>213</v>
      </c>
    </row>
    <row r="65" spans="1:11" x14ac:dyDescent="0.25">
      <c r="A65" s="51" t="s">
        <v>214</v>
      </c>
      <c r="B65" s="52" t="s">
        <v>28</v>
      </c>
      <c r="C65" s="51"/>
      <c r="D65" s="51" t="s">
        <v>216</v>
      </c>
      <c r="E65" s="53" t="s">
        <v>217</v>
      </c>
      <c r="F65" s="53" t="s">
        <v>218</v>
      </c>
      <c r="G65" s="54">
        <v>2021</v>
      </c>
      <c r="H65" s="51">
        <v>2022</v>
      </c>
      <c r="I65" s="51">
        <v>2023</v>
      </c>
      <c r="J65" s="51">
        <v>2024</v>
      </c>
      <c r="K65" s="51"/>
    </row>
    <row r="66" spans="1:11" x14ac:dyDescent="0.25">
      <c r="A66" s="68" t="s">
        <v>302</v>
      </c>
      <c r="B66" s="81" t="s">
        <v>303</v>
      </c>
      <c r="C66" s="57" t="s">
        <v>221</v>
      </c>
      <c r="D66" s="57" t="s">
        <v>222</v>
      </c>
      <c r="E66" s="58">
        <v>143461</v>
      </c>
      <c r="F66" s="58">
        <v>115461</v>
      </c>
      <c r="G66" s="59">
        <v>7000</v>
      </c>
      <c r="H66" s="59">
        <v>7000</v>
      </c>
      <c r="I66" s="59">
        <v>7000</v>
      </c>
      <c r="J66" s="59">
        <v>7000</v>
      </c>
      <c r="K66" s="59">
        <v>0</v>
      </c>
    </row>
    <row r="67" spans="1:11" x14ac:dyDescent="0.25">
      <c r="A67" s="68" t="s">
        <v>304</v>
      </c>
      <c r="B67" s="82" t="s">
        <v>305</v>
      </c>
      <c r="C67" s="57" t="s">
        <v>221</v>
      </c>
      <c r="D67" s="57" t="s">
        <v>222</v>
      </c>
      <c r="E67" s="58">
        <v>56915</v>
      </c>
      <c r="F67" s="58">
        <v>32915</v>
      </c>
      <c r="G67" s="59">
        <v>6000</v>
      </c>
      <c r="H67" s="59">
        <v>6000</v>
      </c>
      <c r="I67" s="59">
        <v>6000</v>
      </c>
      <c r="J67" s="59">
        <v>6000</v>
      </c>
      <c r="K67" s="59">
        <v>0</v>
      </c>
    </row>
    <row r="68" spans="1:11" x14ac:dyDescent="0.25">
      <c r="A68" s="68" t="s">
        <v>306</v>
      </c>
      <c r="B68" s="82" t="s">
        <v>307</v>
      </c>
      <c r="C68" s="57" t="s">
        <v>221</v>
      </c>
      <c r="D68" s="57" t="s">
        <v>222</v>
      </c>
      <c r="E68" s="58">
        <v>215800</v>
      </c>
      <c r="F68" s="58">
        <v>97800</v>
      </c>
      <c r="G68" s="59">
        <v>29500</v>
      </c>
      <c r="H68" s="59">
        <v>29500</v>
      </c>
      <c r="I68" s="59">
        <v>29500</v>
      </c>
      <c r="J68" s="59">
        <v>29500</v>
      </c>
      <c r="K68" s="59">
        <v>0</v>
      </c>
    </row>
    <row r="69" spans="1:11" x14ac:dyDescent="0.25">
      <c r="A69" s="68" t="s">
        <v>308</v>
      </c>
      <c r="B69" s="82" t="s">
        <v>309</v>
      </c>
      <c r="C69" s="57" t="s">
        <v>221</v>
      </c>
      <c r="D69" s="57" t="s">
        <v>222</v>
      </c>
      <c r="E69" s="58">
        <v>37450</v>
      </c>
      <c r="F69" s="58">
        <v>23410</v>
      </c>
      <c r="G69" s="59">
        <v>3500</v>
      </c>
      <c r="H69" s="59">
        <v>3500</v>
      </c>
      <c r="I69" s="59">
        <v>3500</v>
      </c>
      <c r="J69" s="59">
        <v>3500</v>
      </c>
      <c r="K69" s="59">
        <v>0</v>
      </c>
    </row>
    <row r="70" spans="1:11" x14ac:dyDescent="0.25">
      <c r="A70" s="68" t="s">
        <v>310</v>
      </c>
      <c r="B70" s="75" t="s">
        <v>311</v>
      </c>
      <c r="C70" s="57" t="s">
        <v>221</v>
      </c>
      <c r="D70" s="57" t="s">
        <v>222</v>
      </c>
      <c r="E70" s="58">
        <v>76013</v>
      </c>
      <c r="F70" s="58">
        <v>36013</v>
      </c>
      <c r="G70" s="59">
        <v>10000</v>
      </c>
      <c r="H70" s="59">
        <v>10000</v>
      </c>
      <c r="I70" s="59">
        <v>10000</v>
      </c>
      <c r="J70" s="59">
        <v>10000</v>
      </c>
      <c r="K70" s="59">
        <v>320</v>
      </c>
    </row>
    <row r="71" spans="1:11" x14ac:dyDescent="0.25">
      <c r="A71" s="68" t="s">
        <v>312</v>
      </c>
      <c r="B71" s="75" t="s">
        <v>313</v>
      </c>
      <c r="C71" s="57"/>
      <c r="D71" s="57" t="s">
        <v>222</v>
      </c>
      <c r="E71" s="58"/>
      <c r="F71" s="58"/>
      <c r="G71" s="59">
        <v>2700</v>
      </c>
      <c r="H71" s="59">
        <v>2700</v>
      </c>
      <c r="I71" s="59">
        <v>2700</v>
      </c>
      <c r="J71" s="59">
        <v>2700</v>
      </c>
      <c r="K71" s="59">
        <v>0</v>
      </c>
    </row>
    <row r="72" spans="1:11" x14ac:dyDescent="0.25">
      <c r="A72" s="68" t="s">
        <v>314</v>
      </c>
      <c r="B72" s="83" t="s">
        <v>315</v>
      </c>
      <c r="C72" s="57" t="s">
        <v>221</v>
      </c>
      <c r="D72" s="57" t="s">
        <v>222</v>
      </c>
      <c r="E72" s="58">
        <v>56395</v>
      </c>
      <c r="F72" s="58">
        <v>38395</v>
      </c>
      <c r="G72" s="59">
        <v>4500</v>
      </c>
      <c r="H72" s="59">
        <v>4500</v>
      </c>
      <c r="I72" s="59">
        <v>4500</v>
      </c>
      <c r="J72" s="59">
        <v>4500</v>
      </c>
      <c r="K72" s="59">
        <v>0</v>
      </c>
    </row>
    <row r="73" spans="1:11" x14ac:dyDescent="0.25">
      <c r="A73" s="66"/>
      <c r="B73" s="67" t="s">
        <v>316</v>
      </c>
      <c r="C73" s="61"/>
      <c r="D73" s="62"/>
      <c r="E73" s="63"/>
      <c r="F73" s="63"/>
      <c r="G73" s="64">
        <v>63200</v>
      </c>
      <c r="H73" s="64">
        <v>63200</v>
      </c>
      <c r="I73" s="64">
        <v>63200</v>
      </c>
      <c r="J73" s="64">
        <v>63200</v>
      </c>
      <c r="K73" s="64">
        <v>320</v>
      </c>
    </row>
    <row r="75" spans="1:11" x14ac:dyDescent="0.25">
      <c r="B75" s="80"/>
    </row>
    <row r="76" spans="1:11" x14ac:dyDescent="0.25">
      <c r="A76" s="48"/>
      <c r="B76" s="48"/>
      <c r="C76" s="49" t="s">
        <v>209</v>
      </c>
      <c r="D76" s="49" t="s">
        <v>210</v>
      </c>
      <c r="E76" s="91" t="s">
        <v>211</v>
      </c>
      <c r="F76" s="92"/>
      <c r="G76" s="50" t="s">
        <v>212</v>
      </c>
      <c r="H76" s="49" t="s">
        <v>212</v>
      </c>
      <c r="I76" s="49" t="s">
        <v>212</v>
      </c>
      <c r="J76" s="49" t="s">
        <v>212</v>
      </c>
      <c r="K76" s="49" t="s">
        <v>213</v>
      </c>
    </row>
    <row r="77" spans="1:11" x14ac:dyDescent="0.25">
      <c r="A77" s="51" t="s">
        <v>214</v>
      </c>
      <c r="B77" s="52" t="s">
        <v>28</v>
      </c>
      <c r="C77" s="51"/>
      <c r="D77" s="51" t="s">
        <v>216</v>
      </c>
      <c r="E77" s="53" t="s">
        <v>217</v>
      </c>
      <c r="F77" s="53" t="s">
        <v>218</v>
      </c>
      <c r="G77" s="54">
        <v>2021</v>
      </c>
      <c r="H77" s="51">
        <v>2022</v>
      </c>
      <c r="I77" s="51">
        <v>2023</v>
      </c>
      <c r="J77" s="51">
        <v>2024</v>
      </c>
      <c r="K77" s="51"/>
    </row>
    <row r="78" spans="1:11" x14ac:dyDescent="0.25">
      <c r="A78" s="68" t="s">
        <v>317</v>
      </c>
      <c r="B78" s="81" t="s">
        <v>318</v>
      </c>
      <c r="C78" s="57" t="s">
        <v>221</v>
      </c>
      <c r="D78" s="57">
        <v>2022</v>
      </c>
      <c r="E78" s="58">
        <v>279444</v>
      </c>
      <c r="F78" s="58">
        <v>213383</v>
      </c>
      <c r="G78" s="59">
        <v>41158</v>
      </c>
      <c r="H78" s="59">
        <v>24903</v>
      </c>
      <c r="I78" s="59">
        <v>0</v>
      </c>
      <c r="J78" s="59">
        <v>0</v>
      </c>
      <c r="K78" s="59">
        <v>0</v>
      </c>
    </row>
    <row r="79" spans="1:11" x14ac:dyDescent="0.25">
      <c r="A79" s="68" t="s">
        <v>319</v>
      </c>
      <c r="B79" s="82" t="s">
        <v>320</v>
      </c>
      <c r="C79" s="57" t="s">
        <v>221</v>
      </c>
      <c r="D79" s="57">
        <v>2022</v>
      </c>
      <c r="E79" s="58">
        <v>22300</v>
      </c>
      <c r="F79" s="58">
        <v>12700</v>
      </c>
      <c r="G79" s="59">
        <v>4800</v>
      </c>
      <c r="H79" s="59">
        <v>4800</v>
      </c>
      <c r="I79" s="59">
        <v>0</v>
      </c>
      <c r="J79" s="59">
        <v>0</v>
      </c>
      <c r="K79" s="59">
        <v>0</v>
      </c>
    </row>
    <row r="80" spans="1:11" x14ac:dyDescent="0.25">
      <c r="A80" s="68" t="s">
        <v>321</v>
      </c>
      <c r="B80" s="82" t="s">
        <v>322</v>
      </c>
      <c r="C80" s="57" t="s">
        <v>221</v>
      </c>
      <c r="D80" s="57">
        <v>2022</v>
      </c>
      <c r="E80" s="58">
        <v>91470</v>
      </c>
      <c r="F80" s="58">
        <v>79182</v>
      </c>
      <c r="G80" s="59">
        <v>10406</v>
      </c>
      <c r="H80" s="59">
        <v>1882</v>
      </c>
      <c r="I80" s="59">
        <v>0</v>
      </c>
      <c r="J80" s="59">
        <v>0</v>
      </c>
      <c r="K80" s="59">
        <v>0</v>
      </c>
    </row>
    <row r="81" spans="1:11" x14ac:dyDescent="0.25">
      <c r="A81" s="68" t="s">
        <v>323</v>
      </c>
      <c r="B81" s="82" t="s">
        <v>324</v>
      </c>
      <c r="C81" s="57" t="s">
        <v>221</v>
      </c>
      <c r="D81" s="57" t="s">
        <v>222</v>
      </c>
      <c r="E81" s="58">
        <v>85750</v>
      </c>
      <c r="F81" s="58">
        <v>46750</v>
      </c>
      <c r="G81" s="59">
        <v>13000</v>
      </c>
      <c r="H81" s="59">
        <v>13000</v>
      </c>
      <c r="I81" s="59">
        <v>13000</v>
      </c>
      <c r="J81" s="59">
        <v>0</v>
      </c>
      <c r="K81" s="59">
        <v>0</v>
      </c>
    </row>
    <row r="82" spans="1:11" x14ac:dyDescent="0.25">
      <c r="A82" s="68" t="s">
        <v>325</v>
      </c>
      <c r="B82" s="82" t="s">
        <v>326</v>
      </c>
      <c r="C82" s="57"/>
      <c r="D82" s="57"/>
      <c r="E82" s="58">
        <v>106150</v>
      </c>
      <c r="F82" s="58">
        <v>86150</v>
      </c>
      <c r="G82" s="59">
        <v>5000</v>
      </c>
      <c r="H82" s="59">
        <v>5000</v>
      </c>
      <c r="I82" s="59">
        <v>5000</v>
      </c>
      <c r="J82" s="59">
        <v>5000</v>
      </c>
      <c r="K82" s="59">
        <v>0</v>
      </c>
    </row>
    <row r="83" spans="1:11" x14ac:dyDescent="0.25">
      <c r="A83" s="68" t="s">
        <v>327</v>
      </c>
      <c r="B83" s="82" t="s">
        <v>328</v>
      </c>
      <c r="C83" s="57" t="s">
        <v>221</v>
      </c>
      <c r="D83" s="57" t="s">
        <v>222</v>
      </c>
      <c r="E83" s="58">
        <v>14000</v>
      </c>
      <c r="F83" s="58">
        <v>6000</v>
      </c>
      <c r="G83" s="59">
        <v>2000</v>
      </c>
      <c r="H83" s="59">
        <v>2000</v>
      </c>
      <c r="I83" s="59">
        <v>2000</v>
      </c>
      <c r="J83" s="59">
        <v>2000</v>
      </c>
      <c r="K83" s="59">
        <v>0</v>
      </c>
    </row>
    <row r="84" spans="1:11" x14ac:dyDescent="0.25">
      <c r="A84" s="68" t="s">
        <v>329</v>
      </c>
      <c r="B84" s="82" t="s">
        <v>330</v>
      </c>
      <c r="C84" s="57" t="s">
        <v>221</v>
      </c>
      <c r="D84" s="57" t="s">
        <v>222</v>
      </c>
      <c r="E84" s="58">
        <v>60000</v>
      </c>
      <c r="F84" s="58">
        <v>39000</v>
      </c>
      <c r="G84" s="59">
        <v>6000</v>
      </c>
      <c r="H84" s="59">
        <v>5000</v>
      </c>
      <c r="I84" s="59">
        <v>5000</v>
      </c>
      <c r="J84" s="59">
        <v>5000</v>
      </c>
      <c r="K84" s="59">
        <v>0</v>
      </c>
    </row>
    <row r="85" spans="1:11" x14ac:dyDescent="0.25">
      <c r="A85" s="68" t="s">
        <v>331</v>
      </c>
      <c r="B85" s="82" t="s">
        <v>332</v>
      </c>
      <c r="C85" s="57" t="s">
        <v>225</v>
      </c>
      <c r="D85" s="57" t="s">
        <v>222</v>
      </c>
      <c r="E85" s="58">
        <v>96500</v>
      </c>
      <c r="F85" s="58">
        <v>76500</v>
      </c>
      <c r="G85" s="59">
        <v>7000</v>
      </c>
      <c r="H85" s="59">
        <v>3000</v>
      </c>
      <c r="I85" s="59">
        <v>5000</v>
      </c>
      <c r="J85" s="59">
        <v>5000</v>
      </c>
      <c r="K85" s="59">
        <v>0</v>
      </c>
    </row>
    <row r="86" spans="1:11" x14ac:dyDescent="0.25">
      <c r="A86" s="68" t="s">
        <v>333</v>
      </c>
      <c r="B86" s="82" t="s">
        <v>334</v>
      </c>
      <c r="C86" s="57"/>
      <c r="D86" s="57">
        <v>2021</v>
      </c>
      <c r="E86" s="58">
        <v>32000</v>
      </c>
      <c r="F86" s="58">
        <v>30000</v>
      </c>
      <c r="G86" s="59">
        <v>2000</v>
      </c>
      <c r="H86" s="59">
        <v>0</v>
      </c>
      <c r="I86" s="59">
        <v>0</v>
      </c>
      <c r="J86" s="59">
        <v>0</v>
      </c>
      <c r="K86" s="59">
        <v>0</v>
      </c>
    </row>
    <row r="87" spans="1:11" x14ac:dyDescent="0.25">
      <c r="A87" s="68" t="s">
        <v>335</v>
      </c>
      <c r="B87" s="82" t="s">
        <v>336</v>
      </c>
      <c r="C87" s="57" t="s">
        <v>221</v>
      </c>
      <c r="D87" s="57">
        <v>2022</v>
      </c>
      <c r="E87" s="58">
        <v>97300</v>
      </c>
      <c r="F87" s="58">
        <v>34000</v>
      </c>
      <c r="G87" s="59">
        <v>26000</v>
      </c>
      <c r="H87" s="59">
        <v>37300</v>
      </c>
      <c r="I87" s="59">
        <v>0</v>
      </c>
      <c r="J87" s="59">
        <v>0</v>
      </c>
      <c r="K87" s="59">
        <v>0</v>
      </c>
    </row>
    <row r="88" spans="1:11" x14ac:dyDescent="0.25">
      <c r="A88" s="68" t="s">
        <v>337</v>
      </c>
      <c r="B88" s="82" t="s">
        <v>338</v>
      </c>
      <c r="C88" s="57" t="s">
        <v>221</v>
      </c>
      <c r="D88" s="57">
        <v>2021</v>
      </c>
      <c r="E88" s="58">
        <v>99000</v>
      </c>
      <c r="F88" s="58">
        <v>65000</v>
      </c>
      <c r="G88" s="59">
        <v>34000</v>
      </c>
      <c r="H88" s="59">
        <v>0</v>
      </c>
      <c r="I88" s="59">
        <v>0</v>
      </c>
      <c r="J88" s="59">
        <v>0</v>
      </c>
      <c r="K88" s="59">
        <v>-5000</v>
      </c>
    </row>
    <row r="89" spans="1:11" x14ac:dyDescent="0.25">
      <c r="A89" s="68" t="s">
        <v>339</v>
      </c>
      <c r="B89" s="82" t="s">
        <v>340</v>
      </c>
      <c r="C89" s="57" t="s">
        <v>221</v>
      </c>
      <c r="D89" s="57">
        <v>2024</v>
      </c>
      <c r="E89" s="58">
        <v>3400</v>
      </c>
      <c r="F89" s="58">
        <v>800</v>
      </c>
      <c r="G89" s="59">
        <v>800</v>
      </c>
      <c r="H89" s="59">
        <v>800</v>
      </c>
      <c r="I89" s="59">
        <v>800</v>
      </c>
      <c r="J89" s="59">
        <v>200</v>
      </c>
      <c r="K89" s="59">
        <v>0</v>
      </c>
    </row>
    <row r="90" spans="1:11" x14ac:dyDescent="0.25">
      <c r="A90" s="68" t="s">
        <v>341</v>
      </c>
      <c r="B90" s="82" t="s">
        <v>342</v>
      </c>
      <c r="C90" s="57" t="s">
        <v>225</v>
      </c>
      <c r="D90" s="57" t="s">
        <v>222</v>
      </c>
      <c r="E90" s="58">
        <v>367250</v>
      </c>
      <c r="F90" s="58">
        <v>279250</v>
      </c>
      <c r="G90" s="59">
        <v>22000</v>
      </c>
      <c r="H90" s="59">
        <v>22000</v>
      </c>
      <c r="I90" s="59">
        <v>22000</v>
      </c>
      <c r="J90" s="59">
        <v>22000</v>
      </c>
      <c r="K90" s="59">
        <v>0</v>
      </c>
    </row>
    <row r="91" spans="1:11" x14ac:dyDescent="0.25">
      <c r="A91" s="68" t="s">
        <v>343</v>
      </c>
      <c r="B91" s="82" t="s">
        <v>344</v>
      </c>
      <c r="C91" s="57" t="s">
        <v>225</v>
      </c>
      <c r="D91" s="57"/>
      <c r="E91" s="58">
        <v>14800</v>
      </c>
      <c r="F91" s="58">
        <v>12800</v>
      </c>
      <c r="G91" s="59">
        <v>0</v>
      </c>
      <c r="H91" s="59">
        <v>0</v>
      </c>
      <c r="I91" s="59">
        <v>0</v>
      </c>
      <c r="J91" s="59">
        <v>2000</v>
      </c>
      <c r="K91" s="59">
        <v>0</v>
      </c>
    </row>
    <row r="92" spans="1:11" x14ac:dyDescent="0.25">
      <c r="A92" s="68" t="s">
        <v>345</v>
      </c>
      <c r="B92" s="82" t="s">
        <v>346</v>
      </c>
      <c r="C92" s="57" t="s">
        <v>225</v>
      </c>
      <c r="D92" s="57">
        <v>2023</v>
      </c>
      <c r="E92" s="58">
        <v>28000</v>
      </c>
      <c r="F92" s="58">
        <v>15500</v>
      </c>
      <c r="G92" s="59">
        <v>0</v>
      </c>
      <c r="H92" s="59">
        <v>8000</v>
      </c>
      <c r="I92" s="59">
        <v>4500</v>
      </c>
      <c r="J92" s="59">
        <v>0</v>
      </c>
      <c r="K92" s="59">
        <v>0</v>
      </c>
    </row>
    <row r="93" spans="1:11" x14ac:dyDescent="0.25">
      <c r="A93" s="68" t="s">
        <v>347</v>
      </c>
      <c r="B93" s="82" t="s">
        <v>348</v>
      </c>
      <c r="C93" s="57" t="s">
        <v>225</v>
      </c>
      <c r="D93" s="57" t="s">
        <v>222</v>
      </c>
      <c r="E93" s="58">
        <v>100300</v>
      </c>
      <c r="F93" s="58">
        <v>36400</v>
      </c>
      <c r="G93" s="59">
        <v>10000</v>
      </c>
      <c r="H93" s="59">
        <v>17800</v>
      </c>
      <c r="I93" s="59">
        <v>17100</v>
      </c>
      <c r="J93" s="59">
        <v>19000</v>
      </c>
      <c r="K93" s="59">
        <v>0</v>
      </c>
    </row>
    <row r="94" spans="1:11" x14ac:dyDescent="0.25">
      <c r="A94" s="68" t="s">
        <v>349</v>
      </c>
      <c r="B94" s="82" t="s">
        <v>350</v>
      </c>
      <c r="C94" s="57" t="s">
        <v>225</v>
      </c>
      <c r="D94" s="57">
        <v>2024</v>
      </c>
      <c r="E94" s="58">
        <v>40000</v>
      </c>
      <c r="F94" s="58">
        <v>0</v>
      </c>
      <c r="G94" s="59"/>
      <c r="H94" s="59"/>
      <c r="I94" s="59">
        <v>15000</v>
      </c>
      <c r="J94" s="59">
        <v>25000</v>
      </c>
      <c r="K94" s="59">
        <v>0</v>
      </c>
    </row>
    <row r="95" spans="1:11" x14ac:dyDescent="0.25">
      <c r="A95" s="68" t="s">
        <v>351</v>
      </c>
      <c r="B95" s="82" t="s">
        <v>352</v>
      </c>
      <c r="C95" s="57" t="s">
        <v>225</v>
      </c>
      <c r="D95" s="57">
        <v>2022</v>
      </c>
      <c r="E95" s="58">
        <v>5000</v>
      </c>
      <c r="F95" s="58">
        <v>0</v>
      </c>
      <c r="G95" s="59">
        <v>1000</v>
      </c>
      <c r="H95" s="59">
        <v>4000</v>
      </c>
      <c r="I95" s="59">
        <v>0</v>
      </c>
      <c r="J95" s="59">
        <v>0</v>
      </c>
      <c r="K95" s="59">
        <v>0</v>
      </c>
    </row>
    <row r="96" spans="1:11" x14ac:dyDescent="0.25">
      <c r="A96" s="68" t="s">
        <v>353</v>
      </c>
      <c r="B96" s="82" t="s">
        <v>354</v>
      </c>
      <c r="C96" s="57" t="s">
        <v>225</v>
      </c>
      <c r="D96" s="57">
        <v>2022</v>
      </c>
      <c r="E96" s="58">
        <v>89000</v>
      </c>
      <c r="F96" s="58">
        <v>11500</v>
      </c>
      <c r="G96" s="59">
        <v>48000</v>
      </c>
      <c r="H96" s="59">
        <v>29500</v>
      </c>
      <c r="I96" s="59">
        <v>0</v>
      </c>
      <c r="J96" s="59">
        <v>0</v>
      </c>
      <c r="K96" s="59">
        <v>0</v>
      </c>
    </row>
    <row r="97" spans="1:11" x14ac:dyDescent="0.25">
      <c r="A97" s="68" t="s">
        <v>355</v>
      </c>
      <c r="B97" s="82" t="s">
        <v>356</v>
      </c>
      <c r="C97" s="57" t="s">
        <v>225</v>
      </c>
      <c r="D97" s="57">
        <v>2022</v>
      </c>
      <c r="E97" s="58">
        <v>15000</v>
      </c>
      <c r="F97" s="58">
        <v>8000</v>
      </c>
      <c r="G97" s="59">
        <v>5000</v>
      </c>
      <c r="H97" s="59">
        <v>2000</v>
      </c>
      <c r="I97" s="59">
        <v>0</v>
      </c>
      <c r="J97" s="59">
        <v>0</v>
      </c>
      <c r="K97" s="59">
        <v>0</v>
      </c>
    </row>
    <row r="98" spans="1:11" x14ac:dyDescent="0.25">
      <c r="A98" s="68" t="s">
        <v>357</v>
      </c>
      <c r="B98" s="82" t="s">
        <v>358</v>
      </c>
      <c r="C98" s="57" t="s">
        <v>225</v>
      </c>
      <c r="D98" s="57">
        <v>2021</v>
      </c>
      <c r="E98" s="58">
        <v>11000</v>
      </c>
      <c r="F98" s="58">
        <v>4000</v>
      </c>
      <c r="G98" s="59">
        <v>7000</v>
      </c>
      <c r="H98" s="59">
        <v>0</v>
      </c>
      <c r="I98" s="59">
        <v>0</v>
      </c>
      <c r="J98" s="59">
        <v>0</v>
      </c>
      <c r="K98" s="59">
        <v>0</v>
      </c>
    </row>
    <row r="99" spans="1:11" x14ac:dyDescent="0.25">
      <c r="A99" s="68" t="s">
        <v>359</v>
      </c>
      <c r="B99" s="82" t="s">
        <v>360</v>
      </c>
      <c r="C99" s="57" t="s">
        <v>225</v>
      </c>
      <c r="D99" s="57" t="s">
        <v>222</v>
      </c>
      <c r="E99" s="58">
        <v>311000</v>
      </c>
      <c r="F99" s="58">
        <v>223000</v>
      </c>
      <c r="G99" s="59">
        <v>22000</v>
      </c>
      <c r="H99" s="59">
        <v>22000</v>
      </c>
      <c r="I99" s="59">
        <v>22000</v>
      </c>
      <c r="J99" s="59">
        <v>22000</v>
      </c>
      <c r="K99" s="59">
        <v>0</v>
      </c>
    </row>
    <row r="100" spans="1:11" x14ac:dyDescent="0.25">
      <c r="A100" s="68" t="s">
        <v>361</v>
      </c>
      <c r="B100" s="82" t="s">
        <v>362</v>
      </c>
      <c r="C100" s="57" t="s">
        <v>225</v>
      </c>
      <c r="D100" s="57">
        <v>2021</v>
      </c>
      <c r="E100" s="58">
        <v>106800</v>
      </c>
      <c r="F100" s="58">
        <v>92800</v>
      </c>
      <c r="G100" s="59">
        <v>14000</v>
      </c>
      <c r="H100" s="59">
        <v>0</v>
      </c>
      <c r="I100" s="59">
        <v>0</v>
      </c>
      <c r="J100" s="59">
        <v>0</v>
      </c>
      <c r="K100" s="59">
        <v>0</v>
      </c>
    </row>
    <row r="101" spans="1:11" x14ac:dyDescent="0.25">
      <c r="A101" s="68" t="s">
        <v>363</v>
      </c>
      <c r="B101" s="82" t="s">
        <v>364</v>
      </c>
      <c r="C101" s="57" t="s">
        <v>225</v>
      </c>
      <c r="D101" s="57">
        <v>2022</v>
      </c>
      <c r="E101" s="58">
        <v>17500</v>
      </c>
      <c r="F101" s="58">
        <v>14500</v>
      </c>
      <c r="G101" s="59">
        <v>0</v>
      </c>
      <c r="H101" s="59">
        <v>3200</v>
      </c>
      <c r="I101" s="59">
        <v>0</v>
      </c>
      <c r="J101" s="59">
        <v>0</v>
      </c>
      <c r="K101" s="59">
        <v>0</v>
      </c>
    </row>
    <row r="102" spans="1:11" x14ac:dyDescent="0.25">
      <c r="A102" s="68" t="s">
        <v>365</v>
      </c>
      <c r="B102" s="82" t="s">
        <v>344</v>
      </c>
      <c r="C102" s="57" t="s">
        <v>225</v>
      </c>
      <c r="D102" s="57">
        <v>2024</v>
      </c>
      <c r="E102" s="58">
        <v>14900</v>
      </c>
      <c r="F102" s="58">
        <v>12300</v>
      </c>
      <c r="G102" s="59">
        <v>0</v>
      </c>
      <c r="H102" s="59">
        <v>0</v>
      </c>
      <c r="I102" s="59">
        <v>0</v>
      </c>
      <c r="J102" s="59">
        <v>2600</v>
      </c>
      <c r="K102" s="59">
        <v>0</v>
      </c>
    </row>
    <row r="103" spans="1:11" x14ac:dyDescent="0.25">
      <c r="A103" s="68" t="s">
        <v>366</v>
      </c>
      <c r="B103" s="82" t="s">
        <v>367</v>
      </c>
      <c r="C103" s="57" t="s">
        <v>225</v>
      </c>
      <c r="D103" s="57">
        <v>2022</v>
      </c>
      <c r="E103" s="58">
        <v>59700</v>
      </c>
      <c r="F103" s="58">
        <v>31700</v>
      </c>
      <c r="G103" s="59">
        <v>20000</v>
      </c>
      <c r="H103" s="59">
        <v>8000</v>
      </c>
      <c r="I103" s="59">
        <v>0</v>
      </c>
      <c r="J103" s="59">
        <v>0</v>
      </c>
      <c r="K103" s="59">
        <v>0</v>
      </c>
    </row>
    <row r="104" spans="1:11" x14ac:dyDescent="0.25">
      <c r="A104" s="68" t="s">
        <v>368</v>
      </c>
      <c r="B104" s="82" t="s">
        <v>369</v>
      </c>
      <c r="C104" s="57" t="s">
        <v>225</v>
      </c>
      <c r="D104" s="57"/>
      <c r="E104" s="58">
        <v>14000</v>
      </c>
      <c r="F104" s="58">
        <v>2000</v>
      </c>
      <c r="G104" s="59">
        <v>0</v>
      </c>
      <c r="H104" s="59">
        <v>0</v>
      </c>
      <c r="I104" s="59">
        <v>0</v>
      </c>
      <c r="J104" s="59">
        <v>12000</v>
      </c>
      <c r="K104" s="59">
        <v>0</v>
      </c>
    </row>
    <row r="105" spans="1:11" x14ac:dyDescent="0.25">
      <c r="A105" s="68" t="s">
        <v>370</v>
      </c>
      <c r="B105" s="82" t="s">
        <v>371</v>
      </c>
      <c r="C105" s="57" t="s">
        <v>225</v>
      </c>
      <c r="D105" s="57">
        <v>2021</v>
      </c>
      <c r="E105" s="58">
        <v>40200</v>
      </c>
      <c r="F105" s="58">
        <v>27700</v>
      </c>
      <c r="G105" s="59">
        <v>12500</v>
      </c>
      <c r="H105" s="59">
        <v>0</v>
      </c>
      <c r="I105" s="59">
        <v>0</v>
      </c>
      <c r="J105" s="59">
        <v>0</v>
      </c>
      <c r="K105" s="59">
        <v>0</v>
      </c>
    </row>
    <row r="106" spans="1:11" x14ac:dyDescent="0.25">
      <c r="A106" s="68" t="s">
        <v>372</v>
      </c>
      <c r="B106" s="82" t="s">
        <v>373</v>
      </c>
      <c r="C106" s="57" t="s">
        <v>225</v>
      </c>
      <c r="D106" s="57">
        <v>2022</v>
      </c>
      <c r="E106" s="58">
        <v>44000</v>
      </c>
      <c r="F106" s="58">
        <v>2000</v>
      </c>
      <c r="G106" s="59">
        <v>10000</v>
      </c>
      <c r="H106" s="59">
        <v>14000</v>
      </c>
      <c r="I106" s="59">
        <v>0</v>
      </c>
      <c r="J106" s="59">
        <v>0</v>
      </c>
      <c r="K106" s="59">
        <v>0</v>
      </c>
    </row>
    <row r="107" spans="1:11" x14ac:dyDescent="0.25">
      <c r="A107" s="68" t="s">
        <v>374</v>
      </c>
      <c r="B107" s="82" t="s">
        <v>375</v>
      </c>
      <c r="C107" s="57" t="s">
        <v>225</v>
      </c>
      <c r="D107" s="57">
        <v>2024</v>
      </c>
      <c r="E107" s="58">
        <v>73000</v>
      </c>
      <c r="F107" s="58">
        <v>8000</v>
      </c>
      <c r="G107" s="59">
        <v>8000</v>
      </c>
      <c r="H107" s="59">
        <v>20000</v>
      </c>
      <c r="I107" s="59">
        <v>20000</v>
      </c>
      <c r="J107" s="59">
        <v>17000</v>
      </c>
      <c r="K107" s="59">
        <v>0</v>
      </c>
    </row>
    <row r="108" spans="1:11" x14ac:dyDescent="0.25">
      <c r="A108" s="68" t="s">
        <v>376</v>
      </c>
      <c r="B108" s="82" t="s">
        <v>377</v>
      </c>
      <c r="C108" s="57" t="s">
        <v>225</v>
      </c>
      <c r="D108" s="57" t="s">
        <v>222</v>
      </c>
      <c r="E108" s="58">
        <v>141000</v>
      </c>
      <c r="F108" s="58">
        <v>14000</v>
      </c>
      <c r="G108" s="59">
        <v>2000</v>
      </c>
      <c r="H108" s="59">
        <v>25000</v>
      </c>
      <c r="I108" s="59">
        <v>50000</v>
      </c>
      <c r="J108" s="59">
        <v>50000</v>
      </c>
      <c r="K108" s="59">
        <v>0</v>
      </c>
    </row>
    <row r="109" spans="1:11" x14ac:dyDescent="0.25">
      <c r="A109" s="68" t="s">
        <v>378</v>
      </c>
      <c r="B109" s="82" t="s">
        <v>379</v>
      </c>
      <c r="C109" s="57" t="s">
        <v>225</v>
      </c>
      <c r="D109" s="57">
        <v>2023</v>
      </c>
      <c r="E109" s="58">
        <v>21000</v>
      </c>
      <c r="F109" s="58">
        <v>500</v>
      </c>
      <c r="G109" s="59">
        <v>5500</v>
      </c>
      <c r="H109" s="59">
        <v>7500</v>
      </c>
      <c r="I109" s="59">
        <v>7500</v>
      </c>
      <c r="J109" s="59">
        <v>0</v>
      </c>
      <c r="K109" s="59">
        <v>0</v>
      </c>
    </row>
    <row r="110" spans="1:11" x14ac:dyDescent="0.25">
      <c r="A110" s="68" t="s">
        <v>380</v>
      </c>
      <c r="B110" s="82" t="s">
        <v>381</v>
      </c>
      <c r="C110" s="57" t="s">
        <v>225</v>
      </c>
      <c r="D110" s="57">
        <v>2023</v>
      </c>
      <c r="E110" s="58">
        <v>12000</v>
      </c>
      <c r="F110" s="58">
        <v>500</v>
      </c>
      <c r="G110" s="59">
        <v>1500</v>
      </c>
      <c r="H110" s="59">
        <v>5000</v>
      </c>
      <c r="I110" s="59">
        <v>5000</v>
      </c>
      <c r="J110" s="59">
        <v>0</v>
      </c>
      <c r="K110" s="59">
        <v>0</v>
      </c>
    </row>
    <row r="111" spans="1:11" x14ac:dyDescent="0.25">
      <c r="A111" s="68" t="s">
        <v>382</v>
      </c>
      <c r="B111" s="82" t="s">
        <v>383</v>
      </c>
      <c r="C111" s="57" t="s">
        <v>225</v>
      </c>
      <c r="D111" s="57">
        <v>2024</v>
      </c>
      <c r="E111" s="58">
        <v>90000</v>
      </c>
      <c r="F111" s="58">
        <v>10000</v>
      </c>
      <c r="G111" s="59">
        <v>15000</v>
      </c>
      <c r="H111" s="59">
        <v>25000</v>
      </c>
      <c r="I111" s="59">
        <v>20000</v>
      </c>
      <c r="J111" s="59">
        <v>20000</v>
      </c>
      <c r="K111" s="59">
        <v>0</v>
      </c>
    </row>
    <row r="112" spans="1:11" x14ac:dyDescent="0.25">
      <c r="A112" s="68" t="s">
        <v>384</v>
      </c>
      <c r="B112" s="82" t="s">
        <v>385</v>
      </c>
      <c r="C112" s="57" t="s">
        <v>225</v>
      </c>
      <c r="D112" s="57">
        <v>2022</v>
      </c>
      <c r="E112" s="58">
        <v>2000</v>
      </c>
      <c r="F112" s="58">
        <v>0</v>
      </c>
      <c r="G112" s="59">
        <v>0</v>
      </c>
      <c r="H112" s="59">
        <v>2000</v>
      </c>
      <c r="I112" s="59">
        <v>0</v>
      </c>
      <c r="J112" s="59">
        <v>0</v>
      </c>
      <c r="K112" s="59">
        <v>0</v>
      </c>
    </row>
    <row r="113" spans="1:11" x14ac:dyDescent="0.25">
      <c r="A113" s="68" t="s">
        <v>386</v>
      </c>
      <c r="B113" s="82" t="s">
        <v>387</v>
      </c>
      <c r="C113" s="57"/>
      <c r="D113" s="57">
        <v>2021</v>
      </c>
      <c r="E113" s="58">
        <v>855</v>
      </c>
      <c r="F113" s="58">
        <v>0</v>
      </c>
      <c r="G113" s="59">
        <v>855</v>
      </c>
      <c r="H113" s="59">
        <v>0</v>
      </c>
      <c r="I113" s="59">
        <v>0</v>
      </c>
      <c r="J113" s="59">
        <v>0</v>
      </c>
      <c r="K113" s="59">
        <v>0</v>
      </c>
    </row>
    <row r="114" spans="1:11" x14ac:dyDescent="0.25">
      <c r="A114" s="68" t="s">
        <v>388</v>
      </c>
      <c r="B114" s="83" t="s">
        <v>389</v>
      </c>
      <c r="C114" s="57"/>
      <c r="D114" s="57">
        <v>2021</v>
      </c>
      <c r="E114" s="58">
        <v>5460</v>
      </c>
      <c r="F114" s="58">
        <v>0</v>
      </c>
      <c r="G114" s="59">
        <v>5460</v>
      </c>
      <c r="H114" s="59">
        <v>0</v>
      </c>
      <c r="I114" s="59">
        <v>0</v>
      </c>
      <c r="J114" s="59">
        <v>0</v>
      </c>
      <c r="K114" s="59">
        <v>0</v>
      </c>
    </row>
    <row r="115" spans="1:11" x14ac:dyDescent="0.25">
      <c r="A115" s="66"/>
      <c r="B115" s="67" t="s">
        <v>390</v>
      </c>
      <c r="C115" s="61"/>
      <c r="D115" s="62"/>
      <c r="E115" s="63"/>
      <c r="F115" s="63"/>
      <c r="G115" s="64">
        <v>361979</v>
      </c>
      <c r="H115" s="64">
        <v>312685</v>
      </c>
      <c r="I115" s="64">
        <v>213900</v>
      </c>
      <c r="J115" s="64">
        <v>208800</v>
      </c>
      <c r="K115" s="64">
        <v>-5000</v>
      </c>
    </row>
    <row r="117" spans="1:11" x14ac:dyDescent="0.25">
      <c r="B117" s="85" t="s">
        <v>391</v>
      </c>
    </row>
    <row r="118" spans="1:11" x14ac:dyDescent="0.25">
      <c r="A118" s="48"/>
      <c r="B118" s="48"/>
      <c r="C118" s="49" t="s">
        <v>209</v>
      </c>
      <c r="D118" s="49" t="s">
        <v>210</v>
      </c>
      <c r="E118" s="91" t="s">
        <v>211</v>
      </c>
      <c r="F118" s="92"/>
      <c r="G118" s="50" t="s">
        <v>212</v>
      </c>
      <c r="H118" s="49" t="s">
        <v>212</v>
      </c>
      <c r="I118" s="49" t="s">
        <v>212</v>
      </c>
      <c r="J118" s="49" t="s">
        <v>212</v>
      </c>
      <c r="K118" s="49" t="s">
        <v>213</v>
      </c>
    </row>
    <row r="119" spans="1:11" x14ac:dyDescent="0.25">
      <c r="A119" s="51" t="s">
        <v>214</v>
      </c>
      <c r="B119" s="52" t="s">
        <v>28</v>
      </c>
      <c r="C119" s="51"/>
      <c r="D119" s="51" t="s">
        <v>216</v>
      </c>
      <c r="E119" s="53" t="s">
        <v>217</v>
      </c>
      <c r="F119" s="53" t="s">
        <v>218</v>
      </c>
      <c r="G119" s="54">
        <v>2021</v>
      </c>
      <c r="H119" s="51">
        <v>2022</v>
      </c>
      <c r="I119" s="51">
        <v>2023</v>
      </c>
      <c r="J119" s="51">
        <v>2024</v>
      </c>
      <c r="K119" s="51"/>
    </row>
    <row r="120" spans="1:11" x14ac:dyDescent="0.25">
      <c r="A120" s="57" t="s">
        <v>223</v>
      </c>
      <c r="B120" s="65" t="s">
        <v>224</v>
      </c>
      <c r="C120" s="57" t="s">
        <v>225</v>
      </c>
      <c r="D120" s="57" t="s">
        <v>222</v>
      </c>
      <c r="E120" s="58">
        <v>30000</v>
      </c>
      <c r="F120" s="58">
        <v>10000</v>
      </c>
      <c r="G120" s="59">
        <v>5000</v>
      </c>
      <c r="H120" s="59">
        <v>5000</v>
      </c>
      <c r="I120" s="59">
        <v>5000</v>
      </c>
      <c r="J120" s="59">
        <v>5000</v>
      </c>
      <c r="K120" s="59">
        <v>0</v>
      </c>
    </row>
    <row r="121" spans="1:11" x14ac:dyDescent="0.25">
      <c r="A121" s="66"/>
      <c r="B121" s="67" t="s">
        <v>226</v>
      </c>
      <c r="C121" s="61"/>
      <c r="D121" s="62"/>
      <c r="E121" s="63"/>
      <c r="F121" s="63"/>
      <c r="G121" s="64">
        <v>5000</v>
      </c>
      <c r="H121" s="64">
        <v>5000</v>
      </c>
      <c r="I121" s="64">
        <v>5000</v>
      </c>
      <c r="J121" s="64">
        <v>5000</v>
      </c>
      <c r="K121" s="64">
        <v>0</v>
      </c>
    </row>
  </sheetData>
  <mergeCells count="8">
    <mergeCell ref="E64:F64"/>
    <mergeCell ref="E76:F76"/>
    <mergeCell ref="E118:F118"/>
    <mergeCell ref="E3:F3"/>
    <mergeCell ref="E9:F9"/>
    <mergeCell ref="E17:F17"/>
    <mergeCell ref="E24:F24"/>
    <mergeCell ref="E46:F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5BA7-2331-4C94-B537-AD96E42D638B}">
  <dimension ref="A1:G88"/>
  <sheetViews>
    <sheetView topLeftCell="A52" workbookViewId="0">
      <selection activeCell="A95" sqref="A95"/>
    </sheetView>
  </sheetViews>
  <sheetFormatPr baseColWidth="10" defaultRowHeight="15" x14ac:dyDescent="0.25"/>
  <cols>
    <col min="1" max="1" width="59.28515625" bestFit="1" customWidth="1"/>
    <col min="2" max="6" width="9.5703125" bestFit="1" customWidth="1"/>
  </cols>
  <sheetData>
    <row r="1" spans="1:6" ht="30" x14ac:dyDescent="0.25">
      <c r="A1" s="86" t="s">
        <v>395</v>
      </c>
      <c r="B1" s="87" t="s">
        <v>2</v>
      </c>
      <c r="C1" s="87" t="s">
        <v>3</v>
      </c>
      <c r="D1" s="87" t="s">
        <v>4</v>
      </c>
      <c r="E1" s="87" t="s">
        <v>5</v>
      </c>
      <c r="F1" s="87" t="s">
        <v>6</v>
      </c>
    </row>
    <row r="2" spans="1:6" x14ac:dyDescent="0.25">
      <c r="A2" s="88" t="s">
        <v>396</v>
      </c>
      <c r="B2" s="89">
        <v>-1311908.8</v>
      </c>
      <c r="C2" s="89">
        <v>-1287102.8</v>
      </c>
      <c r="D2" s="89">
        <v>-1275801</v>
      </c>
      <c r="E2" s="89">
        <v>-1272022</v>
      </c>
      <c r="F2" s="89">
        <v>-1273004.3999999999</v>
      </c>
    </row>
    <row r="3" spans="1:6" x14ac:dyDescent="0.25">
      <c r="A3" s="88" t="s">
        <v>397</v>
      </c>
      <c r="B3" s="89">
        <v>-1646873.3</v>
      </c>
      <c r="C3" s="89">
        <v>-1713742</v>
      </c>
      <c r="D3" s="89">
        <v>-1728762</v>
      </c>
      <c r="E3" s="89">
        <v>-1744208</v>
      </c>
      <c r="F3" s="89">
        <v>-1759594</v>
      </c>
    </row>
    <row r="4" spans="1:6" x14ac:dyDescent="0.25">
      <c r="A4" s="88" t="s">
        <v>398</v>
      </c>
      <c r="B4" s="89">
        <v>-162293</v>
      </c>
      <c r="C4" s="89">
        <v>-151869</v>
      </c>
      <c r="D4" s="89">
        <v>-149610</v>
      </c>
      <c r="E4" s="89">
        <v>-146412</v>
      </c>
      <c r="F4" s="89">
        <v>-142269</v>
      </c>
    </row>
    <row r="5" spans="1:6" x14ac:dyDescent="0.25">
      <c r="A5" s="88" t="s">
        <v>399</v>
      </c>
      <c r="B5" s="89">
        <v>-122916.095</v>
      </c>
      <c r="C5" s="89">
        <v>-134405.995</v>
      </c>
      <c r="D5" s="89">
        <v>-134405.995</v>
      </c>
      <c r="E5" s="89">
        <v>-134405.995</v>
      </c>
      <c r="F5" s="89">
        <v>-134405.995</v>
      </c>
    </row>
    <row r="6" spans="1:6" x14ac:dyDescent="0.25">
      <c r="A6" s="66" t="s">
        <v>400</v>
      </c>
      <c r="B6" s="90">
        <v>-3243991.1949999998</v>
      </c>
      <c r="C6" s="90">
        <v>-3287119.7949999999</v>
      </c>
      <c r="D6" s="90">
        <v>-3288578.9950000001</v>
      </c>
      <c r="E6" s="90">
        <v>-3297047.9950000001</v>
      </c>
      <c r="F6" s="90">
        <v>-3309273.395</v>
      </c>
    </row>
    <row r="7" spans="1:6" x14ac:dyDescent="0.25">
      <c r="A7" s="88" t="s">
        <v>401</v>
      </c>
      <c r="B7" s="89">
        <v>3006869.5269999998</v>
      </c>
      <c r="C7" s="89">
        <v>3039912.98</v>
      </c>
      <c r="D7" s="89">
        <v>3018874.3369999998</v>
      </c>
      <c r="E7" s="89">
        <v>3002610.9130000002</v>
      </c>
      <c r="F7" s="89">
        <v>2986868.932</v>
      </c>
    </row>
    <row r="8" spans="1:6" x14ac:dyDescent="0.25">
      <c r="A8" s="88" t="s">
        <v>402</v>
      </c>
      <c r="B8" s="89">
        <v>221921.682</v>
      </c>
      <c r="C8" s="89">
        <v>216350.38200000001</v>
      </c>
      <c r="D8" s="89">
        <v>216350.38200000001</v>
      </c>
      <c r="E8" s="89">
        <v>216350.38200000001</v>
      </c>
      <c r="F8" s="89">
        <v>216350.38200000001</v>
      </c>
    </row>
    <row r="9" spans="1:6" x14ac:dyDescent="0.25">
      <c r="A9" s="66" t="s">
        <v>403</v>
      </c>
      <c r="B9" s="90">
        <v>3228791.2089999998</v>
      </c>
      <c r="C9" s="90">
        <v>3256263.3620000002</v>
      </c>
      <c r="D9" s="90">
        <v>3235224.719</v>
      </c>
      <c r="E9" s="90">
        <v>3218961.2949999999</v>
      </c>
      <c r="F9" s="90">
        <v>3203219.3139999998</v>
      </c>
    </row>
    <row r="10" spans="1:6" x14ac:dyDescent="0.25">
      <c r="A10" s="66" t="s">
        <v>404</v>
      </c>
      <c r="B10" s="90">
        <v>-15199.986000000034</v>
      </c>
      <c r="C10" s="90">
        <v>-30856.433000000001</v>
      </c>
      <c r="D10" s="90">
        <v>-53354.275999999998</v>
      </c>
      <c r="E10" s="90">
        <v>-78086.7</v>
      </c>
      <c r="F10" s="90">
        <v>-106054.08100000001</v>
      </c>
    </row>
    <row r="11" spans="1:6" x14ac:dyDescent="0.25">
      <c r="A11" s="88" t="s">
        <v>405</v>
      </c>
      <c r="B11" s="89">
        <v>-36226.739000000001</v>
      </c>
      <c r="C11" s="89">
        <v>-20496.366000000002</v>
      </c>
      <c r="D11" s="89">
        <v>-22556.954000000002</v>
      </c>
      <c r="E11" s="89">
        <v>-29029.852999999999</v>
      </c>
      <c r="F11" s="89">
        <v>-34767.945</v>
      </c>
    </row>
    <row r="12" spans="1:6" x14ac:dyDescent="0.25">
      <c r="A12" s="88" t="s">
        <v>406</v>
      </c>
      <c r="B12" s="89">
        <v>-45400</v>
      </c>
      <c r="C12" s="89">
        <v>-48400</v>
      </c>
      <c r="D12" s="89">
        <v>-48400</v>
      </c>
      <c r="E12" s="89">
        <v>-48400</v>
      </c>
      <c r="F12" s="89">
        <v>-48400</v>
      </c>
    </row>
    <row r="13" spans="1:6" x14ac:dyDescent="0.25">
      <c r="A13" s="88" t="s">
        <v>407</v>
      </c>
      <c r="B13" s="89">
        <v>-2817.9</v>
      </c>
      <c r="C13" s="89">
        <v>-1302.4000000000001</v>
      </c>
      <c r="D13" s="89">
        <v>-1480</v>
      </c>
      <c r="E13" s="89">
        <v>-1894.4</v>
      </c>
      <c r="F13" s="89">
        <v>-2131.1999999999998</v>
      </c>
    </row>
    <row r="14" spans="1:6" x14ac:dyDescent="0.25">
      <c r="A14" s="88" t="s">
        <v>408</v>
      </c>
      <c r="B14" s="89">
        <v>175969.81099999999</v>
      </c>
      <c r="C14" s="89">
        <v>102266.21799999999</v>
      </c>
      <c r="D14" s="89">
        <v>105722.36</v>
      </c>
      <c r="E14" s="89">
        <v>130690.238</v>
      </c>
      <c r="F14" s="89">
        <v>148138.04399999999</v>
      </c>
    </row>
    <row r="15" spans="1:6" x14ac:dyDescent="0.25">
      <c r="A15" s="88" t="s">
        <v>409</v>
      </c>
      <c r="B15" s="89">
        <v>146417.334</v>
      </c>
      <c r="C15" s="89">
        <v>225672.299</v>
      </c>
      <c r="D15" s="89">
        <v>242778.747</v>
      </c>
      <c r="E15" s="89">
        <v>256683.47099999999</v>
      </c>
      <c r="F15" s="89">
        <v>271430.799</v>
      </c>
    </row>
    <row r="16" spans="1:6" x14ac:dyDescent="0.25">
      <c r="A16" s="66" t="s">
        <v>410</v>
      </c>
      <c r="B16" s="90">
        <v>237942.50599999999</v>
      </c>
      <c r="C16" s="90">
        <v>257739.75099999999</v>
      </c>
      <c r="D16" s="90">
        <v>276064.15299999999</v>
      </c>
      <c r="E16" s="90">
        <v>308049.45600000001</v>
      </c>
      <c r="F16" s="90">
        <v>334269.69799999997</v>
      </c>
    </row>
    <row r="17" spans="1:6" x14ac:dyDescent="0.25">
      <c r="A17" s="88" t="s">
        <v>411</v>
      </c>
      <c r="B17" s="89">
        <v>-221920.9</v>
      </c>
      <c r="C17" s="89">
        <v>-216350.4</v>
      </c>
      <c r="D17" s="89">
        <v>-216350.4</v>
      </c>
      <c r="E17" s="89">
        <v>-216350.4</v>
      </c>
      <c r="F17" s="89">
        <v>-216350.4</v>
      </c>
    </row>
    <row r="18" spans="1:6" x14ac:dyDescent="0.25">
      <c r="A18" s="66" t="s">
        <v>412</v>
      </c>
      <c r="B18" s="90">
        <v>821.61999999996624</v>
      </c>
      <c r="C18" s="90">
        <v>10532.918</v>
      </c>
      <c r="D18" s="90">
        <v>6359.4769999999999</v>
      </c>
      <c r="E18" s="90">
        <v>13612.356</v>
      </c>
      <c r="F18" s="90">
        <v>11865.217000000001</v>
      </c>
    </row>
    <row r="19" spans="1:6" x14ac:dyDescent="0.25">
      <c r="A19" s="88" t="s">
        <v>413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5">
      <c r="A20" s="88" t="s">
        <v>414</v>
      </c>
      <c r="B20" s="89">
        <v>24500</v>
      </c>
      <c r="C20" s="89">
        <v>1500</v>
      </c>
      <c r="D20" s="89">
        <v>1500</v>
      </c>
      <c r="E20" s="89">
        <v>1500</v>
      </c>
      <c r="F20" s="89">
        <v>1500</v>
      </c>
    </row>
    <row r="21" spans="1:6" x14ac:dyDescent="0.25">
      <c r="A21" s="88" t="s">
        <v>415</v>
      </c>
      <c r="B21" s="89">
        <v>-10510.495000000001</v>
      </c>
      <c r="C21" s="89">
        <v>-14565.325999999999</v>
      </c>
      <c r="D21" s="89">
        <v>-13945.698</v>
      </c>
      <c r="E21" s="89">
        <v>-13945.698</v>
      </c>
      <c r="F21" s="89">
        <v>-13945.698</v>
      </c>
    </row>
    <row r="22" spans="1:6" x14ac:dyDescent="0.25">
      <c r="A22" s="88" t="s">
        <v>416</v>
      </c>
      <c r="B22" s="89">
        <v>-14811.125</v>
      </c>
      <c r="C22" s="89">
        <v>2532.4079999999999</v>
      </c>
      <c r="D22" s="89">
        <v>6086.2209999999995</v>
      </c>
      <c r="E22" s="89">
        <v>-1166.6579999999999</v>
      </c>
      <c r="F22" s="89">
        <v>580.48099999999999</v>
      </c>
    </row>
    <row r="23" spans="1:6" x14ac:dyDescent="0.25">
      <c r="A23" s="88" t="s">
        <v>417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5">
      <c r="A24" s="66" t="s">
        <v>418</v>
      </c>
      <c r="B24" s="90">
        <v>-821.6200000000008</v>
      </c>
      <c r="C24" s="90">
        <v>-10532.918</v>
      </c>
      <c r="D24" s="90">
        <v>-6359.4769999999999</v>
      </c>
      <c r="E24" s="90">
        <v>-13612.356</v>
      </c>
      <c r="F24" s="90">
        <v>-11865.217000000001</v>
      </c>
    </row>
    <row r="25" spans="1:6" x14ac:dyDescent="0.25">
      <c r="A25" s="88" t="s">
        <v>419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5">
      <c r="A26" s="88"/>
      <c r="B26" s="88"/>
      <c r="C26" s="88"/>
      <c r="D26" s="88"/>
      <c r="E26" s="88"/>
      <c r="F26" s="88"/>
    </row>
    <row r="27" spans="1:6" x14ac:dyDescent="0.25">
      <c r="A27" s="88"/>
      <c r="B27" s="88"/>
      <c r="C27" s="88"/>
      <c r="D27" s="88"/>
      <c r="E27" s="88"/>
      <c r="F27" s="88"/>
    </row>
    <row r="28" spans="1:6" ht="30" x14ac:dyDescent="0.25">
      <c r="A28" s="86" t="s">
        <v>420</v>
      </c>
      <c r="B28" s="87" t="s">
        <v>2</v>
      </c>
      <c r="C28" s="87" t="s">
        <v>3</v>
      </c>
      <c r="D28" s="87" t="s">
        <v>4</v>
      </c>
      <c r="E28" s="87" t="s">
        <v>5</v>
      </c>
      <c r="F28" s="87" t="s">
        <v>6</v>
      </c>
    </row>
    <row r="29" spans="1:6" x14ac:dyDescent="0.25">
      <c r="A29" s="88" t="s">
        <v>396</v>
      </c>
      <c r="B29" s="89">
        <v>-1311908.8</v>
      </c>
      <c r="C29" s="89">
        <v>-1287102.8</v>
      </c>
      <c r="D29" s="89">
        <v>-1275801</v>
      </c>
      <c r="E29" s="89">
        <v>-1272022</v>
      </c>
      <c r="F29" s="89">
        <v>-1273004.3999999999</v>
      </c>
    </row>
    <row r="30" spans="1:6" x14ac:dyDescent="0.25">
      <c r="A30" s="88" t="s">
        <v>397</v>
      </c>
      <c r="B30" s="89">
        <v>-1646873.3</v>
      </c>
      <c r="C30" s="89">
        <v>-1713742</v>
      </c>
      <c r="D30" s="89">
        <v>-1728762</v>
      </c>
      <c r="E30" s="89">
        <v>-1744208</v>
      </c>
      <c r="F30" s="89">
        <v>-1759594</v>
      </c>
    </row>
    <row r="31" spans="1:6" x14ac:dyDescent="0.25">
      <c r="A31" s="88" t="s">
        <v>398</v>
      </c>
      <c r="B31" s="89">
        <v>-162293</v>
      </c>
      <c r="C31" s="89">
        <v>-151869</v>
      </c>
      <c r="D31" s="89">
        <v>-149610</v>
      </c>
      <c r="E31" s="89">
        <v>-146412</v>
      </c>
      <c r="F31" s="89">
        <v>-142269</v>
      </c>
    </row>
    <row r="32" spans="1:6" x14ac:dyDescent="0.25">
      <c r="A32" s="88" t="s">
        <v>421</v>
      </c>
      <c r="B32" s="89">
        <v>-150</v>
      </c>
      <c r="C32" s="89">
        <v>-150</v>
      </c>
      <c r="D32" s="89">
        <v>-150</v>
      </c>
      <c r="E32" s="89">
        <v>-150</v>
      </c>
      <c r="F32" s="89">
        <v>-150</v>
      </c>
    </row>
    <row r="33" spans="1:6" x14ac:dyDescent="0.25">
      <c r="A33" s="88" t="s">
        <v>422</v>
      </c>
      <c r="B33" s="89">
        <v>-122766.095</v>
      </c>
      <c r="C33" s="89">
        <v>-134255.995</v>
      </c>
      <c r="D33" s="89">
        <v>-134255.995</v>
      </c>
      <c r="E33" s="89">
        <v>-134255.995</v>
      </c>
      <c r="F33" s="89">
        <v>-134255.995</v>
      </c>
    </row>
    <row r="34" spans="1:6" x14ac:dyDescent="0.25">
      <c r="A34" s="88" t="s">
        <v>423</v>
      </c>
      <c r="B34" s="89">
        <v>-469068.23700000002</v>
      </c>
      <c r="C34" s="89">
        <v>-473491.33799999999</v>
      </c>
      <c r="D34" s="89">
        <v>-458146.93800000002</v>
      </c>
      <c r="E34" s="89">
        <v>-458061.93800000002</v>
      </c>
      <c r="F34" s="89">
        <v>-454630.70500000002</v>
      </c>
    </row>
    <row r="35" spans="1:6" x14ac:dyDescent="0.25">
      <c r="A35" s="88" t="s">
        <v>424</v>
      </c>
      <c r="B35" s="89">
        <v>-143104.09099999999</v>
      </c>
      <c r="C35" s="89">
        <v>-138812.087</v>
      </c>
      <c r="D35" s="89">
        <v>-138812.087</v>
      </c>
      <c r="E35" s="89">
        <v>-138812.087</v>
      </c>
      <c r="F35" s="89">
        <v>-138812.087</v>
      </c>
    </row>
    <row r="36" spans="1:6" x14ac:dyDescent="0.25">
      <c r="A36" s="88" t="s">
        <v>425</v>
      </c>
      <c r="B36" s="89">
        <v>-391707.81699999998</v>
      </c>
      <c r="C36" s="89">
        <v>-397579.05900000001</v>
      </c>
      <c r="D36" s="89">
        <v>-397579.05900000001</v>
      </c>
      <c r="E36" s="89">
        <v>-397579.05900000001</v>
      </c>
      <c r="F36" s="89">
        <v>-397579.05900000001</v>
      </c>
    </row>
    <row r="37" spans="1:6" x14ac:dyDescent="0.25">
      <c r="A37" s="66" t="s">
        <v>426</v>
      </c>
      <c r="B37" s="90">
        <v>-4247871.34</v>
      </c>
      <c r="C37" s="90">
        <v>-4297002.2790000001</v>
      </c>
      <c r="D37" s="90">
        <v>-4283117.0789999999</v>
      </c>
      <c r="E37" s="90">
        <v>-4291501.0789999999</v>
      </c>
      <c r="F37" s="90">
        <v>-4300295.2460000003</v>
      </c>
    </row>
    <row r="38" spans="1:6" x14ac:dyDescent="0.25">
      <c r="A38" s="88" t="s">
        <v>427</v>
      </c>
      <c r="B38" s="89">
        <v>2213549.9279999998</v>
      </c>
      <c r="C38" s="89">
        <v>2218164.5249999999</v>
      </c>
      <c r="D38" s="89">
        <v>2087375.9979999999</v>
      </c>
      <c r="E38" s="89">
        <v>1987936.3319999999</v>
      </c>
      <c r="F38" s="89">
        <v>1976115.3089999999</v>
      </c>
    </row>
    <row r="39" spans="1:6" x14ac:dyDescent="0.25">
      <c r="A39" s="88" t="s">
        <v>428</v>
      </c>
      <c r="B39" s="89">
        <v>446992.13799999998</v>
      </c>
      <c r="C39" s="89">
        <v>320208.42599999998</v>
      </c>
      <c r="D39" s="89">
        <v>490676.47100000002</v>
      </c>
      <c r="E39" s="89">
        <v>538650.01300000004</v>
      </c>
      <c r="F39" s="89">
        <v>538136.97499999998</v>
      </c>
    </row>
    <row r="40" spans="1:6" x14ac:dyDescent="0.25">
      <c r="A40" s="88" t="s">
        <v>429</v>
      </c>
      <c r="B40" s="89">
        <v>1006867.8689999999</v>
      </c>
      <c r="C40" s="89">
        <v>1171316.169</v>
      </c>
      <c r="D40" s="89">
        <v>1085649.608</v>
      </c>
      <c r="E40" s="89">
        <v>1116255.308</v>
      </c>
      <c r="F40" s="89">
        <v>1110676.155</v>
      </c>
    </row>
    <row r="41" spans="1:6" x14ac:dyDescent="0.25">
      <c r="A41" s="88" t="s">
        <v>430</v>
      </c>
      <c r="B41" s="89">
        <v>343339.73700000002</v>
      </c>
      <c r="C41" s="89">
        <v>340106.34399999998</v>
      </c>
      <c r="D41" s="89">
        <v>349710.34399999998</v>
      </c>
      <c r="E41" s="89">
        <v>354222.34399999998</v>
      </c>
      <c r="F41" s="89">
        <v>352962.34399999998</v>
      </c>
    </row>
    <row r="42" spans="1:6" x14ac:dyDescent="0.25">
      <c r="A42" s="88" t="s">
        <v>64</v>
      </c>
      <c r="B42" s="89">
        <v>221921.682</v>
      </c>
      <c r="C42" s="89">
        <v>216350.38200000001</v>
      </c>
      <c r="D42" s="89">
        <v>216350.38200000001</v>
      </c>
      <c r="E42" s="89">
        <v>216350.38200000001</v>
      </c>
      <c r="F42" s="89">
        <v>216350.38200000001</v>
      </c>
    </row>
    <row r="43" spans="1:6" x14ac:dyDescent="0.25">
      <c r="A43" s="66" t="s">
        <v>431</v>
      </c>
      <c r="B43" s="90">
        <v>4232671.3539999994</v>
      </c>
      <c r="C43" s="90">
        <v>4266145.8459999999</v>
      </c>
      <c r="D43" s="90">
        <v>4229762.8030000003</v>
      </c>
      <c r="E43" s="90">
        <v>4213414.3789999997</v>
      </c>
      <c r="F43" s="90">
        <v>4194241.165</v>
      </c>
    </row>
    <row r="44" spans="1:6" x14ac:dyDescent="0.25">
      <c r="A44" s="66" t="s">
        <v>404</v>
      </c>
      <c r="B44" s="90">
        <v>-15199.986000000499</v>
      </c>
      <c r="C44" s="90">
        <v>-30856.433000000001</v>
      </c>
      <c r="D44" s="90">
        <v>-53354.275999999998</v>
      </c>
      <c r="E44" s="90">
        <v>-78086.7</v>
      </c>
      <c r="F44" s="90">
        <v>-106054.08100000001</v>
      </c>
    </row>
    <row r="45" spans="1:6" x14ac:dyDescent="0.25">
      <c r="A45" s="88" t="s">
        <v>405</v>
      </c>
      <c r="B45" s="89">
        <v>-36226.739000000001</v>
      </c>
      <c r="C45" s="89">
        <v>-20496.366000000002</v>
      </c>
      <c r="D45" s="89">
        <v>-22556.954000000002</v>
      </c>
      <c r="E45" s="89">
        <v>-29029.852999999999</v>
      </c>
      <c r="F45" s="89">
        <v>-34767.945</v>
      </c>
    </row>
    <row r="46" spans="1:6" x14ac:dyDescent="0.25">
      <c r="A46" s="88" t="s">
        <v>406</v>
      </c>
      <c r="B46" s="89">
        <v>-45400</v>
      </c>
      <c r="C46" s="89">
        <v>-48400</v>
      </c>
      <c r="D46" s="89">
        <v>-48400</v>
      </c>
      <c r="E46" s="89">
        <v>-48400</v>
      </c>
      <c r="F46" s="89">
        <v>-48400</v>
      </c>
    </row>
    <row r="47" spans="1:6" x14ac:dyDescent="0.25">
      <c r="A47" s="88" t="s">
        <v>407</v>
      </c>
      <c r="B47" s="89">
        <v>-2817.9</v>
      </c>
      <c r="C47" s="89">
        <v>-1302.4000000000001</v>
      </c>
      <c r="D47" s="89">
        <v>-1480</v>
      </c>
      <c r="E47" s="89">
        <v>-1894.4</v>
      </c>
      <c r="F47" s="89">
        <v>-2131.1999999999998</v>
      </c>
    </row>
    <row r="48" spans="1:6" x14ac:dyDescent="0.25">
      <c r="A48" s="88" t="s">
        <v>408</v>
      </c>
      <c r="B48" s="89">
        <v>175969.81099999999</v>
      </c>
      <c r="C48" s="89">
        <v>102266.21799999999</v>
      </c>
      <c r="D48" s="89">
        <v>105722.36</v>
      </c>
      <c r="E48" s="89">
        <v>130690.238</v>
      </c>
      <c r="F48" s="89">
        <v>148138.04399999999</v>
      </c>
    </row>
    <row r="49" spans="1:7" x14ac:dyDescent="0.25">
      <c r="A49" s="88" t="s">
        <v>409</v>
      </c>
      <c r="B49" s="89">
        <v>146417.334</v>
      </c>
      <c r="C49" s="89">
        <v>225672.299</v>
      </c>
      <c r="D49" s="89">
        <v>242778.747</v>
      </c>
      <c r="E49" s="89">
        <v>256683.47099999999</v>
      </c>
      <c r="F49" s="89">
        <v>271430.799</v>
      </c>
    </row>
    <row r="50" spans="1:7" x14ac:dyDescent="0.25">
      <c r="A50" s="66" t="s">
        <v>410</v>
      </c>
      <c r="B50" s="90">
        <v>237942.50599999999</v>
      </c>
      <c r="C50" s="90">
        <v>257739.75099999999</v>
      </c>
      <c r="D50" s="90">
        <v>276064.15299999999</v>
      </c>
      <c r="E50" s="90">
        <v>308049.45600000001</v>
      </c>
      <c r="F50" s="90">
        <v>334269.69799999997</v>
      </c>
    </row>
    <row r="51" spans="1:7" x14ac:dyDescent="0.25">
      <c r="A51" s="88" t="s">
        <v>432</v>
      </c>
      <c r="B51" s="89">
        <v>-221920.9</v>
      </c>
      <c r="C51" s="89">
        <v>-216350.4</v>
      </c>
      <c r="D51" s="89">
        <v>-216350.4</v>
      </c>
      <c r="E51" s="89">
        <v>-216350.4</v>
      </c>
      <c r="F51" s="89">
        <v>-216350.4</v>
      </c>
    </row>
    <row r="52" spans="1:7" x14ac:dyDescent="0.25">
      <c r="A52" s="66" t="s">
        <v>412</v>
      </c>
      <c r="B52" s="90">
        <v>821.61999999950058</v>
      </c>
      <c r="C52" s="90">
        <v>10532.918</v>
      </c>
      <c r="D52" s="90">
        <v>6359.4769999999999</v>
      </c>
      <c r="E52" s="90">
        <v>13612.356</v>
      </c>
      <c r="F52" s="90">
        <v>11865.217000000001</v>
      </c>
    </row>
    <row r="53" spans="1:7" x14ac:dyDescent="0.25">
      <c r="A53" s="88" t="s">
        <v>413</v>
      </c>
      <c r="B53" s="89">
        <v>0</v>
      </c>
      <c r="C53" s="89">
        <v>0</v>
      </c>
      <c r="D53" s="89">
        <v>0</v>
      </c>
      <c r="E53" s="89">
        <v>0</v>
      </c>
      <c r="F53" s="89">
        <v>0</v>
      </c>
    </row>
    <row r="54" spans="1:7" x14ac:dyDescent="0.25">
      <c r="A54" s="88" t="s">
        <v>414</v>
      </c>
      <c r="B54" s="89">
        <v>24500</v>
      </c>
      <c r="C54" s="89">
        <v>1500</v>
      </c>
      <c r="D54" s="89">
        <v>1500</v>
      </c>
      <c r="E54" s="89">
        <v>1500</v>
      </c>
      <c r="F54" s="89">
        <v>1500</v>
      </c>
    </row>
    <row r="55" spans="1:7" x14ac:dyDescent="0.25">
      <c r="A55" s="88" t="s">
        <v>433</v>
      </c>
      <c r="B55" s="89">
        <v>-10510.495000000001</v>
      </c>
      <c r="C55" s="89">
        <v>-14565.325999999999</v>
      </c>
      <c r="D55" s="89">
        <v>-13945.698</v>
      </c>
      <c r="E55" s="89">
        <v>-13945.698</v>
      </c>
      <c r="F55" s="89">
        <v>-13945.698</v>
      </c>
    </row>
    <row r="56" spans="1:7" x14ac:dyDescent="0.25">
      <c r="A56" s="88" t="s">
        <v>434</v>
      </c>
      <c r="B56" s="89">
        <v>-14811.125</v>
      </c>
      <c r="C56" s="89">
        <v>2532.4079999999999</v>
      </c>
      <c r="D56" s="89">
        <v>6086.2209999999995</v>
      </c>
      <c r="E56" s="89">
        <v>-1166.6579999999999</v>
      </c>
      <c r="F56" s="89">
        <v>580.48099999999999</v>
      </c>
    </row>
    <row r="57" spans="1:7" x14ac:dyDescent="0.25">
      <c r="A57" s="88" t="s">
        <v>435</v>
      </c>
      <c r="B57" s="89">
        <v>0</v>
      </c>
      <c r="C57" s="89">
        <v>0</v>
      </c>
      <c r="D57" s="89">
        <v>0</v>
      </c>
      <c r="E57" s="89">
        <v>0</v>
      </c>
      <c r="F57" s="89">
        <v>0</v>
      </c>
    </row>
    <row r="58" spans="1:7" x14ac:dyDescent="0.25">
      <c r="A58" s="88" t="s">
        <v>417</v>
      </c>
      <c r="B58" s="89">
        <v>0</v>
      </c>
      <c r="C58" s="89">
        <v>0</v>
      </c>
      <c r="D58" s="89">
        <v>0</v>
      </c>
      <c r="E58" s="89">
        <v>0</v>
      </c>
      <c r="F58" s="89">
        <v>0</v>
      </c>
    </row>
    <row r="59" spans="1:7" x14ac:dyDescent="0.25">
      <c r="A59" s="66" t="s">
        <v>436</v>
      </c>
      <c r="B59" s="90">
        <v>-821.6200000000008</v>
      </c>
      <c r="C59" s="90">
        <v>-10532.918</v>
      </c>
      <c r="D59" s="90">
        <v>-6359.4769999999999</v>
      </c>
      <c r="E59" s="90">
        <v>-13612.356</v>
      </c>
      <c r="F59" s="90">
        <v>-11865.217000000001</v>
      </c>
    </row>
    <row r="60" spans="1:7" x14ac:dyDescent="0.25">
      <c r="A60" s="88" t="s">
        <v>419</v>
      </c>
      <c r="B60" s="89">
        <v>0</v>
      </c>
      <c r="C60" s="89">
        <v>0</v>
      </c>
      <c r="D60" s="89">
        <v>0</v>
      </c>
      <c r="E60" s="89">
        <v>0</v>
      </c>
      <c r="F60" s="89">
        <v>0</v>
      </c>
    </row>
    <row r="61" spans="1:7" x14ac:dyDescent="0.25">
      <c r="A61" s="88"/>
      <c r="B61" s="89"/>
      <c r="C61" s="89"/>
      <c r="D61" s="89"/>
      <c r="E61" s="89"/>
      <c r="F61" s="89"/>
    </row>
    <row r="62" spans="1:7" x14ac:dyDescent="0.25">
      <c r="A62" s="88"/>
      <c r="B62" s="88"/>
      <c r="C62" s="88"/>
      <c r="D62" s="88"/>
      <c r="E62" s="88"/>
      <c r="F62" s="88"/>
    </row>
    <row r="63" spans="1:7" ht="30" x14ac:dyDescent="0.25">
      <c r="A63" s="86" t="s">
        <v>437</v>
      </c>
      <c r="B63" s="87" t="s">
        <v>2</v>
      </c>
      <c r="C63" s="87" t="s">
        <v>3</v>
      </c>
      <c r="D63" s="87" t="s">
        <v>4</v>
      </c>
      <c r="E63" s="87" t="s">
        <v>5</v>
      </c>
      <c r="F63" s="87" t="s">
        <v>6</v>
      </c>
    </row>
    <row r="64" spans="1:7" x14ac:dyDescent="0.25">
      <c r="A64" s="88" t="s">
        <v>438</v>
      </c>
      <c r="B64" s="89">
        <v>1079180</v>
      </c>
      <c r="C64" s="89">
        <v>693180</v>
      </c>
      <c r="D64" s="89">
        <v>624563</v>
      </c>
      <c r="E64" s="89">
        <v>605266</v>
      </c>
      <c r="F64" s="89">
        <v>1041457</v>
      </c>
      <c r="G64" t="s">
        <v>462</v>
      </c>
    </row>
    <row r="65" spans="1:7" x14ac:dyDescent="0.25">
      <c r="A65" s="88" t="s">
        <v>439</v>
      </c>
      <c r="B65" s="89">
        <v>0</v>
      </c>
      <c r="C65" s="89">
        <v>5000</v>
      </c>
      <c r="D65" s="89">
        <v>5000</v>
      </c>
      <c r="E65" s="89">
        <v>5000</v>
      </c>
      <c r="F65" s="89">
        <v>5000</v>
      </c>
      <c r="G65" t="s">
        <v>462</v>
      </c>
    </row>
    <row r="66" spans="1:7" x14ac:dyDescent="0.25">
      <c r="A66" s="88" t="s">
        <v>440</v>
      </c>
      <c r="B66" s="89">
        <v>1500</v>
      </c>
      <c r="C66" s="89">
        <v>1500</v>
      </c>
      <c r="D66" s="89">
        <v>1500</v>
      </c>
      <c r="E66" s="89">
        <v>1500</v>
      </c>
      <c r="F66" s="89">
        <v>1500</v>
      </c>
    </row>
    <row r="67" spans="1:7" x14ac:dyDescent="0.25">
      <c r="A67" s="88" t="s">
        <v>441</v>
      </c>
      <c r="B67" s="89">
        <v>0</v>
      </c>
      <c r="C67" s="89">
        <v>0</v>
      </c>
      <c r="D67" s="89">
        <v>0</v>
      </c>
      <c r="E67" s="89">
        <v>0</v>
      </c>
      <c r="F67" s="89">
        <v>0</v>
      </c>
    </row>
    <row r="68" spans="1:7" x14ac:dyDescent="0.25">
      <c r="A68" s="88" t="s">
        <v>409</v>
      </c>
      <c r="B68" s="89">
        <v>153000</v>
      </c>
      <c r="C68" s="89">
        <v>0</v>
      </c>
      <c r="D68" s="89">
        <v>16950</v>
      </c>
      <c r="E68" s="89">
        <v>10100</v>
      </c>
      <c r="F68" s="89">
        <v>7575</v>
      </c>
    </row>
    <row r="69" spans="1:7" x14ac:dyDescent="0.25">
      <c r="A69" s="66" t="s">
        <v>442</v>
      </c>
      <c r="B69" s="90">
        <v>1233680</v>
      </c>
      <c r="C69" s="90">
        <v>699680</v>
      </c>
      <c r="D69" s="90">
        <v>648013</v>
      </c>
      <c r="E69" s="90">
        <v>621866</v>
      </c>
      <c r="F69" s="90">
        <v>1055532</v>
      </c>
    </row>
    <row r="70" spans="1:7" x14ac:dyDescent="0.25">
      <c r="A70" s="88" t="s">
        <v>443</v>
      </c>
      <c r="B70" s="89">
        <v>-136771.516</v>
      </c>
      <c r="C70" s="89">
        <v>-76293.453999999998</v>
      </c>
      <c r="D70" s="89">
        <v>-65655.369000000006</v>
      </c>
      <c r="E70" s="89">
        <v>-69090.850000000006</v>
      </c>
      <c r="F70" s="89">
        <v>-140388.20000000001</v>
      </c>
    </row>
    <row r="71" spans="1:7" x14ac:dyDescent="0.25">
      <c r="A71" s="88" t="s">
        <v>444</v>
      </c>
      <c r="B71" s="89">
        <v>-101206</v>
      </c>
      <c r="C71" s="89">
        <v>-66410</v>
      </c>
      <c r="D71" s="89">
        <v>-71553</v>
      </c>
      <c r="E71" s="89">
        <v>-12500</v>
      </c>
      <c r="F71" s="89">
        <v>-9975</v>
      </c>
    </row>
    <row r="72" spans="1:7" x14ac:dyDescent="0.25">
      <c r="A72" s="88" t="s">
        <v>445</v>
      </c>
      <c r="B72" s="89">
        <v>-30650</v>
      </c>
      <c r="C72" s="89">
        <v>-70000</v>
      </c>
      <c r="D72" s="89">
        <v>-100000</v>
      </c>
      <c r="E72" s="89">
        <v>0</v>
      </c>
      <c r="F72" s="89">
        <v>0</v>
      </c>
    </row>
    <row r="73" spans="1:7" x14ac:dyDescent="0.25">
      <c r="A73" s="88" t="s">
        <v>446</v>
      </c>
      <c r="B73" s="89">
        <v>0</v>
      </c>
      <c r="C73" s="89">
        <v>0</v>
      </c>
      <c r="D73" s="89">
        <v>0</v>
      </c>
      <c r="E73" s="89">
        <v>0</v>
      </c>
      <c r="F73" s="89">
        <v>0</v>
      </c>
    </row>
    <row r="74" spans="1:7" x14ac:dyDescent="0.25">
      <c r="A74" s="88" t="s">
        <v>447</v>
      </c>
      <c r="B74" s="89">
        <v>0</v>
      </c>
      <c r="C74" s="89">
        <v>0</v>
      </c>
      <c r="D74" s="89">
        <v>0</v>
      </c>
      <c r="E74" s="89">
        <v>0</v>
      </c>
      <c r="F74" s="89">
        <v>0</v>
      </c>
    </row>
    <row r="75" spans="1:7" x14ac:dyDescent="0.25">
      <c r="A75" s="88" t="s">
        <v>448</v>
      </c>
      <c r="B75" s="89">
        <v>-14000</v>
      </c>
      <c r="C75" s="89">
        <v>0</v>
      </c>
      <c r="D75" s="89">
        <v>0</v>
      </c>
      <c r="E75" s="89">
        <v>0</v>
      </c>
      <c r="F75" s="89">
        <v>0</v>
      </c>
    </row>
    <row r="76" spans="1:7" x14ac:dyDescent="0.25">
      <c r="A76" s="88" t="s">
        <v>449</v>
      </c>
      <c r="B76" s="89">
        <v>-808502.48400000005</v>
      </c>
      <c r="C76" s="89">
        <v>-543166.54599999997</v>
      </c>
      <c r="D76" s="89">
        <v>-447857.63099999999</v>
      </c>
      <c r="E76" s="89">
        <v>-468577.15</v>
      </c>
      <c r="F76" s="89">
        <v>-891985.8</v>
      </c>
    </row>
    <row r="77" spans="1:7" x14ac:dyDescent="0.25">
      <c r="A77" s="66" t="s">
        <v>450</v>
      </c>
      <c r="B77" s="90">
        <v>-1091130</v>
      </c>
      <c r="C77" s="90">
        <v>-755870</v>
      </c>
      <c r="D77" s="90">
        <v>-685066</v>
      </c>
      <c r="E77" s="90">
        <v>-550168</v>
      </c>
      <c r="F77" s="90">
        <v>-1042349</v>
      </c>
    </row>
    <row r="78" spans="1:7" x14ac:dyDescent="0.25">
      <c r="A78" s="88" t="s">
        <v>451</v>
      </c>
      <c r="B78" s="89">
        <v>200000</v>
      </c>
      <c r="C78" s="89">
        <v>200000</v>
      </c>
      <c r="D78" s="89">
        <v>200000</v>
      </c>
      <c r="E78" s="89">
        <v>200000</v>
      </c>
      <c r="F78" s="89">
        <v>200000</v>
      </c>
    </row>
    <row r="79" spans="1:7" x14ac:dyDescent="0.25">
      <c r="A79" s="88" t="s">
        <v>452</v>
      </c>
      <c r="B79" s="89">
        <v>-200000</v>
      </c>
      <c r="C79" s="89">
        <v>-200000</v>
      </c>
      <c r="D79" s="89">
        <v>-200000</v>
      </c>
      <c r="E79" s="89">
        <v>-200000</v>
      </c>
      <c r="F79" s="89">
        <v>-200000</v>
      </c>
    </row>
    <row r="80" spans="1:7" x14ac:dyDescent="0.25">
      <c r="A80" s="88" t="s">
        <v>453</v>
      </c>
      <c r="B80" s="89">
        <v>55139</v>
      </c>
      <c r="C80" s="89">
        <v>67440</v>
      </c>
      <c r="D80" s="89">
        <v>75440</v>
      </c>
      <c r="E80" s="89">
        <v>82988</v>
      </c>
      <c r="F80" s="89">
        <v>90514</v>
      </c>
    </row>
    <row r="81" spans="1:6" x14ac:dyDescent="0.25">
      <c r="A81" s="88" t="s">
        <v>454</v>
      </c>
      <c r="B81" s="89">
        <v>-55139</v>
      </c>
      <c r="C81" s="89">
        <v>-67440</v>
      </c>
      <c r="D81" s="89">
        <v>-75440</v>
      </c>
      <c r="E81" s="89">
        <v>-82988</v>
      </c>
      <c r="F81" s="89">
        <v>-90514</v>
      </c>
    </row>
    <row r="82" spans="1:6" x14ac:dyDescent="0.25">
      <c r="A82" s="66" t="s">
        <v>455</v>
      </c>
      <c r="B82" s="90">
        <v>0</v>
      </c>
      <c r="C82" s="90">
        <v>0</v>
      </c>
      <c r="D82" s="90">
        <v>0</v>
      </c>
      <c r="E82" s="90">
        <v>0</v>
      </c>
      <c r="F82" s="90">
        <v>0</v>
      </c>
    </row>
    <row r="83" spans="1:6" x14ac:dyDescent="0.25">
      <c r="A83" s="88" t="s">
        <v>456</v>
      </c>
      <c r="B83" s="89">
        <v>-24500</v>
      </c>
      <c r="C83" s="89">
        <v>-1500</v>
      </c>
      <c r="D83" s="89">
        <v>-1500</v>
      </c>
      <c r="E83" s="89">
        <v>-1500</v>
      </c>
      <c r="F83" s="89">
        <v>-1500</v>
      </c>
    </row>
    <row r="84" spans="1:6" x14ac:dyDescent="0.25">
      <c r="A84" s="88" t="s">
        <v>457</v>
      </c>
      <c r="B84" s="89">
        <v>0</v>
      </c>
      <c r="C84" s="89">
        <v>-4195</v>
      </c>
      <c r="D84" s="89">
        <v>0</v>
      </c>
      <c r="E84" s="89">
        <v>0</v>
      </c>
      <c r="F84" s="89">
        <v>0</v>
      </c>
    </row>
    <row r="85" spans="1:6" x14ac:dyDescent="0.25">
      <c r="A85" s="88" t="s">
        <v>458</v>
      </c>
      <c r="B85" s="89">
        <v>-118050</v>
      </c>
      <c r="C85" s="89">
        <v>61885</v>
      </c>
      <c r="D85" s="89">
        <v>38553</v>
      </c>
      <c r="E85" s="89">
        <v>-70198</v>
      </c>
      <c r="F85" s="89">
        <v>-11683</v>
      </c>
    </row>
    <row r="86" spans="1:6" x14ac:dyDescent="0.25">
      <c r="A86" s="88" t="s">
        <v>459</v>
      </c>
      <c r="B86" s="89">
        <v>0</v>
      </c>
      <c r="C86" s="89">
        <v>0</v>
      </c>
      <c r="D86" s="89">
        <v>0</v>
      </c>
      <c r="E86" s="89">
        <v>0</v>
      </c>
      <c r="F86" s="89">
        <v>0</v>
      </c>
    </row>
    <row r="87" spans="1:6" x14ac:dyDescent="0.25">
      <c r="A87" s="88" t="s">
        <v>460</v>
      </c>
      <c r="B87" s="89">
        <v>-142550</v>
      </c>
      <c r="C87" s="89">
        <v>56190</v>
      </c>
      <c r="D87" s="89">
        <v>37053</v>
      </c>
      <c r="E87" s="89">
        <v>-71698</v>
      </c>
      <c r="F87" s="89">
        <v>-13183</v>
      </c>
    </row>
    <row r="88" spans="1:6" x14ac:dyDescent="0.25">
      <c r="A88" s="66" t="s">
        <v>461</v>
      </c>
      <c r="B88" s="90">
        <v>0</v>
      </c>
      <c r="C88" s="90">
        <v>0</v>
      </c>
      <c r="D88" s="90">
        <v>0</v>
      </c>
      <c r="E88" s="90">
        <v>0</v>
      </c>
      <c r="F88" s="9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Driftsramme tjenesteproduksjon</vt:lpstr>
      <vt:lpstr>Fordeling driftsramme</vt:lpstr>
      <vt:lpstr>Driftsbudsjett endringer</vt:lpstr>
      <vt:lpstr>Spesifiserte behov og rammered.</vt:lpstr>
      <vt:lpstr>Investeringsplan</vt:lpstr>
      <vt:lpstr>Sentrale skjemaer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2020-11-04T12:09:37Z</dcterms:created>
  <dcterms:modified xsi:type="dcterms:W3CDTF">2020-11-05T08:27:05Z</dcterms:modified>
</cp:coreProperties>
</file>